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y\Downloads\На сайт\"/>
    </mc:Choice>
  </mc:AlternateContent>
  <xr:revisionPtr revIDLastSave="0" documentId="13_ncr:1_{962D8AE1-6C7A-493E-9972-A5AB68C718E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20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DELETE_MUTUAL_SETTLEMENT_HL_COLUMN_MARKER">#REF!</definedName>
    <definedName name="GOD">[1]Заголовок!$B$11</definedName>
    <definedName name="logic">[2]TEHSHEET!$E$2:$E$3</definedName>
    <definedName name="method_calc_services_amount">[2]TEHSHEET!$G$15:$G$18</definedName>
    <definedName name="org">[3]Титульный!$F$10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reg_name">[5]Титульный!$F$6</definedName>
    <definedName name="sbwt_name">[5]REESTR_ORG!$H$33:$H$36</definedName>
    <definedName name="sbwt_name_o">[2]REESTR_ORG!$AN$33:$AN$37</definedName>
    <definedName name="sbwt_name_oep">[5]REESTR_ORG!$AR$33:$AR$37</definedName>
    <definedName name="SCOPE_16_LD">#REF!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>#REF!,#REF!,#REF!,#REF!,#REF!,#REF!,#REF!,P1_SCOPE_17_PRT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4_PRT">'[4]4'!$Z$27:$AC$31,'[4]4'!$F$14:$I$20,P1_SCOPE_4_PRT,P2_SCOPE_4_PRT</definedName>
    <definedName name="SCOPE_5_PRT">'[4]5'!$Z$27:$AC$31,'[4]5'!$F$14:$I$21,P1_SCOPE_5_PRT,P2_SCOPE_5_PRT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PER_LD">#REF!</definedName>
    <definedName name="SCOPE_PER_PRT">P5_SCOPE_PER_PRT,P6_SCOPE_PER_PRT,P7_SCOPE_PER_PRT,P8_SCOPE_PER_PRT</definedName>
    <definedName name="SCOPE_SPR_PRT">#REF!,#REF!,#REF!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mall_customers_range">[5]TEHSHEET!$G$23:$G$42</definedName>
    <definedName name="TARGET">[6]TEHSHEET!$I$42:$I$45</definedName>
    <definedName name="tso_name">[2]REESTR_ORG!$A$33:$A$53</definedName>
    <definedName name="version">[5]Инструкция!$O$2</definedName>
    <definedName name="YEAR">[5]TEHSHEET!$C$2:$C$13</definedName>
    <definedName name="БазовыйПериод">[4]Заголовок!$B$15</definedName>
    <definedName name="_xlnm.Print_Area" localSheetId="0">'2022'!$A$1:$T$73</definedName>
  </definedNames>
  <calcPr calcId="181029"/>
</workbook>
</file>

<file path=xl/calcChain.xml><?xml version="1.0" encoding="utf-8"?>
<calcChain xmlns="http://schemas.openxmlformats.org/spreadsheetml/2006/main">
  <c r="T72" i="1" l="1"/>
  <c r="P72" i="1" s="1"/>
  <c r="S72" i="1"/>
  <c r="K72" i="1"/>
  <c r="F72" i="1"/>
  <c r="S71" i="1"/>
  <c r="R71" i="1"/>
  <c r="R63" i="1" s="1"/>
  <c r="Q71" i="1"/>
  <c r="P71" i="1"/>
  <c r="K71" i="1"/>
  <c r="F71" i="1"/>
  <c r="S68" i="1"/>
  <c r="P68" i="1"/>
  <c r="K68" i="1"/>
  <c r="F68" i="1"/>
  <c r="S67" i="1"/>
  <c r="P67" i="1"/>
  <c r="K67" i="1"/>
  <c r="F67" i="1"/>
  <c r="T66" i="1"/>
  <c r="S66" i="1"/>
  <c r="P66" i="1" s="1"/>
  <c r="K66" i="1"/>
  <c r="F66" i="1"/>
  <c r="T64" i="1"/>
  <c r="T63" i="1" s="1"/>
  <c r="O64" i="1"/>
  <c r="O63" i="1" s="1"/>
  <c r="N64" i="1"/>
  <c r="N63" i="1" s="1"/>
  <c r="J64" i="1"/>
  <c r="F64" i="1" s="1"/>
  <c r="I64" i="1"/>
  <c r="Q63" i="1"/>
  <c r="M63" i="1"/>
  <c r="L63" i="1"/>
  <c r="I63" i="1"/>
  <c r="H63" i="1"/>
  <c r="G63" i="1"/>
  <c r="T60" i="1"/>
  <c r="S60" i="1"/>
  <c r="P60" i="1" s="1"/>
  <c r="K60" i="1"/>
  <c r="F60" i="1"/>
  <c r="T58" i="1"/>
  <c r="O58" i="1"/>
  <c r="N58" i="1"/>
  <c r="J58" i="1"/>
  <c r="I58" i="1"/>
  <c r="F58" i="1" s="1"/>
  <c r="S56" i="1"/>
  <c r="R56" i="1"/>
  <c r="R49" i="1" s="1"/>
  <c r="Q56" i="1"/>
  <c r="P56" i="1" s="1"/>
  <c r="P49" i="1" s="1"/>
  <c r="K56" i="1"/>
  <c r="F56" i="1"/>
  <c r="F49" i="1" s="1"/>
  <c r="F59" i="1" s="1"/>
  <c r="T53" i="1"/>
  <c r="P53" i="1" s="1"/>
  <c r="K53" i="1"/>
  <c r="F53" i="1"/>
  <c r="S52" i="1"/>
  <c r="P52" i="1" s="1"/>
  <c r="K52" i="1"/>
  <c r="F52" i="1"/>
  <c r="S51" i="1"/>
  <c r="P51" i="1" s="1"/>
  <c r="Q73" i="1" s="1"/>
  <c r="K51" i="1"/>
  <c r="F51" i="1"/>
  <c r="G73" i="1" s="1"/>
  <c r="T50" i="1"/>
  <c r="O50" i="1"/>
  <c r="O49" i="1" s="1"/>
  <c r="N50" i="1"/>
  <c r="K50" i="1" s="1"/>
  <c r="J50" i="1"/>
  <c r="I50" i="1"/>
  <c r="F50" i="1" s="1"/>
  <c r="T49" i="1"/>
  <c r="T73" i="1" s="1"/>
  <c r="Q49" i="1"/>
  <c r="N49" i="1"/>
  <c r="N73" i="1" s="1"/>
  <c r="M49" i="1"/>
  <c r="L49" i="1"/>
  <c r="L73" i="1" s="1"/>
  <c r="K49" i="1"/>
  <c r="J49" i="1"/>
  <c r="H49" i="1"/>
  <c r="G49" i="1"/>
  <c r="E48" i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T40" i="1"/>
  <c r="P40" i="1" s="1"/>
  <c r="S40" i="1"/>
  <c r="K40" i="1"/>
  <c r="F40" i="1"/>
  <c r="S39" i="1"/>
  <c r="R39" i="1"/>
  <c r="R31" i="1" s="1"/>
  <c r="Q39" i="1"/>
  <c r="P39" i="1"/>
  <c r="K39" i="1"/>
  <c r="F39" i="1"/>
  <c r="S36" i="1"/>
  <c r="P36" i="1"/>
  <c r="K36" i="1"/>
  <c r="F36" i="1"/>
  <c r="S35" i="1"/>
  <c r="P35" i="1"/>
  <c r="K35" i="1"/>
  <c r="F35" i="1"/>
  <c r="T34" i="1"/>
  <c r="S34" i="1"/>
  <c r="P34" i="1" s="1"/>
  <c r="K34" i="1"/>
  <c r="F34" i="1"/>
  <c r="T32" i="1"/>
  <c r="T31" i="1" s="1"/>
  <c r="O32" i="1"/>
  <c r="O31" i="1" s="1"/>
  <c r="N32" i="1"/>
  <c r="N31" i="1" s="1"/>
  <c r="J32" i="1"/>
  <c r="J31" i="1" s="1"/>
  <c r="I32" i="1"/>
  <c r="F32" i="1"/>
  <c r="Q31" i="1"/>
  <c r="M31" i="1"/>
  <c r="L31" i="1"/>
  <c r="I31" i="1"/>
  <c r="H31" i="1"/>
  <c r="G31" i="1"/>
  <c r="T28" i="1"/>
  <c r="P28" i="1" s="1"/>
  <c r="S28" i="1"/>
  <c r="K28" i="1"/>
  <c r="F28" i="1"/>
  <c r="S26" i="1"/>
  <c r="O26" i="1"/>
  <c r="N26" i="1"/>
  <c r="K26" i="1" s="1"/>
  <c r="J26" i="1"/>
  <c r="F26" i="1" s="1"/>
  <c r="I26" i="1"/>
  <c r="S24" i="1"/>
  <c r="R24" i="1"/>
  <c r="P24" i="1" s="1"/>
  <c r="P17" i="1" s="1"/>
  <c r="Q24" i="1"/>
  <c r="K24" i="1"/>
  <c r="F24" i="1"/>
  <c r="T21" i="1"/>
  <c r="P21" i="1" s="1"/>
  <c r="K21" i="1"/>
  <c r="F21" i="1"/>
  <c r="S20" i="1"/>
  <c r="P20" i="1" s="1"/>
  <c r="K20" i="1"/>
  <c r="F20" i="1"/>
  <c r="S19" i="1"/>
  <c r="P19" i="1" s="1"/>
  <c r="Q41" i="1" s="1"/>
  <c r="K19" i="1"/>
  <c r="F19" i="1"/>
  <c r="T18" i="1"/>
  <c r="T17" i="1" s="1"/>
  <c r="O18" i="1"/>
  <c r="O17" i="1" s="1"/>
  <c r="N18" i="1"/>
  <c r="J18" i="1"/>
  <c r="J17" i="1" s="1"/>
  <c r="I18" i="1"/>
  <c r="Q17" i="1"/>
  <c r="N17" i="1"/>
  <c r="M17" i="1"/>
  <c r="L17" i="1"/>
  <c r="K17" i="1"/>
  <c r="H17" i="1"/>
  <c r="H41" i="1" s="1"/>
  <c r="G17" i="1"/>
  <c r="F17" i="1"/>
  <c r="F27" i="1" s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L41" i="1" l="1"/>
  <c r="R17" i="1"/>
  <c r="G41" i="1"/>
  <c r="M41" i="1"/>
  <c r="K58" i="1"/>
  <c r="K59" i="1" s="1"/>
  <c r="S50" i="1"/>
  <c r="P50" i="1" s="1"/>
  <c r="M73" i="1"/>
  <c r="K27" i="1"/>
  <c r="T26" i="1"/>
  <c r="P26" i="1" s="1"/>
  <c r="P27" i="1" s="1"/>
  <c r="N41" i="1"/>
  <c r="F18" i="1"/>
  <c r="S18" i="1"/>
  <c r="P18" i="1" s="1"/>
  <c r="H73" i="1"/>
  <c r="S58" i="1"/>
  <c r="P58" i="1" s="1"/>
  <c r="P59" i="1" s="1"/>
  <c r="K63" i="1"/>
  <c r="J41" i="1"/>
  <c r="R73" i="1"/>
  <c r="O27" i="1"/>
  <c r="O41" i="1"/>
  <c r="F63" i="1"/>
  <c r="O59" i="1"/>
  <c r="O73" i="1"/>
  <c r="K73" i="1" s="1"/>
  <c r="R41" i="1"/>
  <c r="F31" i="1"/>
  <c r="I17" i="1"/>
  <c r="N27" i="1"/>
  <c r="K32" i="1"/>
  <c r="S32" i="1"/>
  <c r="I49" i="1"/>
  <c r="N59" i="1"/>
  <c r="T59" i="1"/>
  <c r="K64" i="1"/>
  <c r="S64" i="1"/>
  <c r="K18" i="1"/>
  <c r="K31" i="1"/>
  <c r="J27" i="1"/>
  <c r="S49" i="1"/>
  <c r="J59" i="1"/>
  <c r="J63" i="1"/>
  <c r="J73" i="1" s="1"/>
  <c r="K41" i="1" l="1"/>
  <c r="S17" i="1"/>
  <c r="T41" i="1"/>
  <c r="T27" i="1"/>
  <c r="P64" i="1"/>
  <c r="S63" i="1"/>
  <c r="P63" i="1" s="1"/>
  <c r="I73" i="1"/>
  <c r="F73" i="1" s="1"/>
  <c r="I59" i="1"/>
  <c r="S59" i="1"/>
  <c r="S27" i="1"/>
  <c r="P32" i="1"/>
  <c r="S31" i="1"/>
  <c r="P31" i="1" s="1"/>
  <c r="I41" i="1"/>
  <c r="F41" i="1" s="1"/>
  <c r="I27" i="1"/>
  <c r="S73" i="1" l="1"/>
  <c r="P73" i="1" s="1"/>
  <c r="S41" i="1"/>
  <c r="P41" i="1" s="1"/>
</calcChain>
</file>

<file path=xl/sharedStrings.xml><?xml version="1.0" encoding="utf-8"?>
<sst xmlns="http://schemas.openxmlformats.org/spreadsheetml/2006/main" count="137" uniqueCount="60">
  <si>
    <t>Информация 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за 2022 год.</t>
  </si>
  <si>
    <t/>
  </si>
  <si>
    <t>Организация МУП "РГРЭС"</t>
  </si>
  <si>
    <t>Млн. кВтч</t>
  </si>
  <si>
    <t>№ п/п</t>
  </si>
  <si>
    <t>Показатели</t>
  </si>
  <si>
    <t>1 полугодие 2022 года</t>
  </si>
  <si>
    <t>2 полугодие 2022 года</t>
  </si>
  <si>
    <t>2022 год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</si>
  <si>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</si>
  <si>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</si>
  <si>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</si>
  <si>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</si>
  <si>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</si>
  <si>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</si>
  <si>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</si>
  <si>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</si>
  <si>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</si>
  <si>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</si>
  <si>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</si>
  <si>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</si>
  <si>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</si>
  <si>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</si>
  <si>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</si>
  <si>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</si>
  <si>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</si>
  <si>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</si>
  <si>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</si>
  <si>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</si>
  <si>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 xml:space="preserve">поступление электроэнергии от других организаций </t>
  </si>
  <si>
    <t>2</t>
  </si>
  <si>
    <t xml:space="preserve">Потери электроэнергии в сети </t>
  </si>
  <si>
    <t>то же в % (п.2/п.1)</t>
  </si>
  <si>
    <t>2.1</t>
  </si>
  <si>
    <t>Относимые на сторонних потребителей</t>
  </si>
  <si>
    <t>2.2</t>
  </si>
  <si>
    <t>Относимые на основное производство</t>
  </si>
  <si>
    <t>3</t>
  </si>
  <si>
    <t>Собственное потребление организаций, для которых оказание услуг по передаче не является основным видом деятельности</t>
  </si>
  <si>
    <t>4</t>
  </si>
  <si>
    <t xml:space="preserve">Полезный отпуск из сети 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</si>
  <si>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</si>
  <si>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</si>
  <si>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</si>
  <si>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</si>
  <si>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</si>
  <si>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</si>
  <si>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</si>
  <si>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</si>
  <si>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</si>
  <si>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</si>
  <si>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</si>
  <si>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</si>
  <si>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</si>
  <si>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</si>
  <si>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производственные и хозяйственные нужды организации</t>
  </si>
  <si>
    <t>4.4</t>
  </si>
  <si>
    <t>сальдо переток в другие организации</t>
  </si>
  <si>
    <t>Небаланс</t>
  </si>
  <si>
    <t>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</si>
</sst>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#,##0.0000"/>
    <numFmt numFmtId="165" formatCode="#,##0.000"/>
    <numFmt numFmtId="166" formatCode="_-* #,##0.00[$€-1]_-;\-* #,##0.00[$€-1]_-;_-* &quot;-&quot;??[$€-1]_-"/>
    <numFmt numFmtId="167" formatCode="#.##0\.00"/>
    <numFmt numFmtId="168" formatCode="#\.00"/>
    <numFmt numFmtId="169" formatCode="\$#\.00"/>
    <numFmt numFmtId="170" formatCode="#\."/>
    <numFmt numFmtId="171" formatCode="&quot;$&quot;#,##0_);[Red]\(&quot;$&quot;#,##0\)"/>
    <numFmt numFmtId="172" formatCode="_-&quot;Ј&quot;* #,##0.00_-;\-&quot;Ј&quot;* #,##0.00_-;_-&quot;Ј&quot;* &quot;-&quot;??_-;_-@_-"/>
    <numFmt numFmtId="173" formatCode="\$#,##0\ ;\(\$#,##0\)"/>
    <numFmt numFmtId="174" formatCode="0.0"/>
    <numFmt numFmtId="175" formatCode="General_)"/>
    <numFmt numFmtId="176" formatCode="#,##0.00_ ;[=0]&quot;0 &quot;;[Red]#,##0.00\ "/>
    <numFmt numFmtId="177" formatCode="#,##0.0_ ;[=0]&quot;0 &quot;;[Red]#,##0.0\ "/>
    <numFmt numFmtId="178" formatCode="#,##0.000_ ;[=0]&quot;0 &quot;;[Red]#,##0.000\ "/>
    <numFmt numFmtId="179" formatCode="_(* #,##0_);_(* \(#,##0\);_(* &quot;-&quot;_);_(@_)"/>
    <numFmt numFmtId="180" formatCode="_(* #,##0.00_);_(* \(#,##0.00\);_(* &quot;-&quot;??_);_(@_)"/>
    <numFmt numFmtId="181" formatCode="_-* #,##0.00_р_._-;\-* #,##0.00_р_._-;_-* &quot;-&quot;??_р_._-;_-@_-"/>
    <numFmt numFmtId="182" formatCode="_-* #,##0.00_р_._-;\-* #,##0.00_р_._-;_-* \-??_р_._-;_-@_-"/>
    <numFmt numFmtId="183" formatCode="#,##0_ ;[=0]&quot;0 &quot;;[Red]#,##0\ "/>
    <numFmt numFmtId="184" formatCode="%#\.00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2"/>
      <color rgb="FF333333"/>
      <name val="Arial"/>
      <family val="2"/>
      <charset val="204"/>
    </font>
    <font>
      <b/>
      <sz val="11"/>
      <color rgb="FF333333"/>
      <name val="Arial"/>
      <family val="2"/>
      <charset val="204"/>
    </font>
    <font>
      <sz val="11"/>
      <name val="Calibri"/>
      <family val="2"/>
      <charset val="204"/>
    </font>
    <font>
      <b/>
      <sz val="9"/>
      <color rgb="FF808080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2"/>
      <name val="Times New Roman"/>
      <family val="1"/>
      <charset val="204"/>
    </font>
    <font>
      <b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2"/>
      <charset val="204"/>
    </font>
    <font>
      <sz val="9"/>
      <color indexed="1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Courier New"/>
      <family val="3"/>
      <charset val="204"/>
    </font>
    <font>
      <sz val="11"/>
      <name val="Times New Roman CYR"/>
      <family val="1"/>
      <charset val="204"/>
    </font>
    <font>
      <sz val="12"/>
      <name val="TimesET"/>
    </font>
    <font>
      <sz val="10"/>
      <name val="Mangal"/>
      <family val="2"/>
      <charset val="204"/>
    </font>
    <font>
      <sz val="12"/>
      <color indexed="12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lightDown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386">
    <xf numFmtId="0" fontId="0" fillId="0" borderId="0"/>
    <xf numFmtId="0" fontId="9" fillId="0" borderId="0"/>
    <xf numFmtId="166" fontId="9" fillId="0" borderId="0"/>
    <xf numFmtId="0" fontId="10" fillId="0" borderId="0"/>
    <xf numFmtId="0" fontId="10" fillId="0" borderId="0"/>
    <xf numFmtId="0" fontId="10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38" fontId="11" fillId="0" borderId="0">
      <alignment vertical="top"/>
    </xf>
    <xf numFmtId="38" fontId="1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167" fontId="12" fillId="0" borderId="0">
      <protection locked="0"/>
    </xf>
    <xf numFmtId="168" fontId="12" fillId="0" borderId="0">
      <protection locked="0"/>
    </xf>
    <xf numFmtId="167" fontId="12" fillId="0" borderId="0">
      <protection locked="0"/>
    </xf>
    <xf numFmtId="168" fontId="12" fillId="0" borderId="0">
      <protection locked="0"/>
    </xf>
    <xf numFmtId="169" fontId="12" fillId="0" borderId="0">
      <protection locked="0"/>
    </xf>
    <xf numFmtId="170" fontId="12" fillId="0" borderId="31">
      <protection locked="0"/>
    </xf>
    <xf numFmtId="170" fontId="13" fillId="0" borderId="0">
      <protection locked="0"/>
    </xf>
    <xf numFmtId="170" fontId="13" fillId="0" borderId="0">
      <protection locked="0"/>
    </xf>
    <xf numFmtId="170" fontId="12" fillId="0" borderId="31">
      <protection locked="0"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32" applyNumberFormat="0" applyAlignment="0" applyProtection="0"/>
    <xf numFmtId="0" fontId="18" fillId="0" borderId="32" applyNumberFormat="0" applyAlignment="0">
      <protection locked="0"/>
    </xf>
    <xf numFmtId="0" fontId="19" fillId="22" borderId="33" applyNumberFormat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1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4" fontId="26" fillId="0" borderId="0" applyFill="0" applyBorder="0" applyAlignment="0" applyProtection="0"/>
    <xf numFmtId="174" fontId="11" fillId="0" borderId="0" applyFill="0" applyBorder="0" applyAlignment="0" applyProtection="0"/>
    <xf numFmtId="174" fontId="27" fillId="0" borderId="0" applyFill="0" applyBorder="0" applyAlignment="0" applyProtection="0"/>
    <xf numFmtId="174" fontId="28" fillId="0" borderId="0" applyFill="0" applyBorder="0" applyAlignment="0" applyProtection="0"/>
    <xf numFmtId="174" fontId="29" fillId="0" borderId="0" applyFill="0" applyBorder="0" applyAlignment="0" applyProtection="0"/>
    <xf numFmtId="174" fontId="30" fillId="0" borderId="0" applyFill="0" applyBorder="0" applyAlignment="0" applyProtection="0"/>
    <xf numFmtId="174" fontId="31" fillId="0" borderId="0" applyFill="0" applyBorder="0" applyAlignment="0" applyProtection="0"/>
    <xf numFmtId="2" fontId="2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5" borderId="0" applyNumberFormat="0" applyBorder="0" applyAlignment="0" applyProtection="0"/>
    <xf numFmtId="0" fontId="18" fillId="21" borderId="32" applyNumberFormat="0" applyAlignment="0"/>
    <xf numFmtId="0" fontId="34" fillId="0" borderId="34" applyNumberFormat="0" applyFill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8" borderId="32" applyNumberFormat="0" applyAlignment="0" applyProtection="0"/>
    <xf numFmtId="0" fontId="39" fillId="0" borderId="3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/>
    <xf numFmtId="0" fontId="44" fillId="0" borderId="0"/>
    <xf numFmtId="0" fontId="23" fillId="0" borderId="0" applyFill="0" applyBorder="0" applyProtection="0">
      <alignment vertical="center"/>
    </xf>
    <xf numFmtId="0" fontId="9" fillId="0" borderId="0"/>
    <xf numFmtId="0" fontId="14" fillId="24" borderId="38" applyNumberFormat="0" applyFont="0" applyAlignment="0" applyProtection="0"/>
    <xf numFmtId="0" fontId="45" fillId="21" borderId="39" applyNumberFormat="0" applyAlignment="0" applyProtection="0"/>
    <xf numFmtId="0" fontId="23" fillId="0" borderId="0" applyFill="0" applyBorder="0" applyProtection="0">
      <alignment vertical="center"/>
    </xf>
    <xf numFmtId="0" fontId="46" fillId="0" borderId="0" applyNumberFormat="0">
      <alignment horizontal="left"/>
    </xf>
    <xf numFmtId="0" fontId="9" fillId="0" borderId="0"/>
    <xf numFmtId="0" fontId="47" fillId="0" borderId="0" applyNumberFormat="0" applyFill="0" applyBorder="0" applyAlignment="0" applyProtection="0"/>
    <xf numFmtId="49" fontId="48" fillId="25" borderId="40" applyNumberFormat="0">
      <alignment horizontal="center" vertical="center"/>
    </xf>
    <xf numFmtId="0" fontId="49" fillId="0" borderId="41" applyNumberFormat="0" applyFill="0" applyAlignment="0" applyProtection="0"/>
    <xf numFmtId="0" fontId="50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175" fontId="51" fillId="0" borderId="42">
      <protection locked="0"/>
    </xf>
    <xf numFmtId="0" fontId="38" fillId="8" borderId="32" applyNumberFormat="0" applyAlignment="0" applyProtection="0"/>
    <xf numFmtId="0" fontId="45" fillId="21" borderId="39" applyNumberFormat="0" applyAlignment="0" applyProtection="0"/>
    <xf numFmtId="0" fontId="17" fillId="21" borderId="32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55" fillId="0" borderId="43" applyFill="0" applyBorder="0" applyProtection="0">
      <alignment horizontal="right"/>
      <protection locked="0"/>
    </xf>
    <xf numFmtId="49" fontId="56" fillId="26" borderId="44" applyNumberFormat="0" applyFill="0" applyBorder="0" applyAlignment="0" applyProtection="0">
      <alignment horizontal="left" vertical="center"/>
    </xf>
    <xf numFmtId="0" fontId="57" fillId="0" borderId="0" applyBorder="0">
      <alignment horizontal="center" vertical="center" wrapText="1"/>
    </xf>
    <xf numFmtId="0" fontId="34" fillId="0" borderId="34" applyNumberFormat="0" applyFill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45" applyBorder="0">
      <alignment horizontal="center" vertical="center" wrapText="1"/>
    </xf>
    <xf numFmtId="175" fontId="61" fillId="27" borderId="42"/>
    <xf numFmtId="4" fontId="62" fillId="28" borderId="46" applyBorder="0">
      <alignment horizontal="right"/>
    </xf>
    <xf numFmtId="0" fontId="49" fillId="0" borderId="4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19" fillId="22" borderId="33" applyNumberFormat="0" applyAlignment="0" applyProtection="0"/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59" fillId="0" borderId="0">
      <alignment horizontal="center" vertical="top" wrapText="1"/>
    </xf>
    <xf numFmtId="0" fontId="63" fillId="0" borderId="0">
      <alignment horizontal="centerContinuous" vertical="center" wrapText="1"/>
    </xf>
    <xf numFmtId="0" fontId="59" fillId="0" borderId="0">
      <alignment horizontal="center" vertical="top" wrapText="1"/>
    </xf>
    <xf numFmtId="165" fontId="64" fillId="29" borderId="46">
      <alignment wrapText="1"/>
    </xf>
    <xf numFmtId="0" fontId="47" fillId="0" borderId="0" applyNumberFormat="0" applyFill="0" applyBorder="0" applyAlignment="0" applyProtection="0"/>
    <xf numFmtId="0" fontId="40" fillId="23" borderId="0" applyNumberFormat="0" applyBorder="0" applyAlignment="0" applyProtection="0"/>
    <xf numFmtId="49" fontId="62" fillId="0" borderId="0" applyBorder="0">
      <alignment vertical="top"/>
    </xf>
    <xf numFmtId="0" fontId="1" fillId="0" borderId="0"/>
    <xf numFmtId="49" fontId="62" fillId="0" borderId="0" applyBorder="0">
      <alignment vertical="top"/>
    </xf>
    <xf numFmtId="0" fontId="14" fillId="0" borderId="0"/>
    <xf numFmtId="0" fontId="1" fillId="0" borderId="0"/>
    <xf numFmtId="0" fontId="62" fillId="0" borderId="0">
      <alignment horizontal="left" vertical="center"/>
    </xf>
    <xf numFmtId="0" fontId="18" fillId="0" borderId="0"/>
    <xf numFmtId="0" fontId="65" fillId="0" borderId="0"/>
    <xf numFmtId="0" fontId="14" fillId="0" borderId="0"/>
    <xf numFmtId="0" fontId="66" fillId="30" borderId="0" applyNumberFormat="0" applyBorder="0" applyAlignment="0">
      <alignment horizontal="left" vertical="center"/>
    </xf>
    <xf numFmtId="0" fontId="66" fillId="30" borderId="0" applyNumberFormat="0" applyBorder="0" applyAlignment="0">
      <alignment horizontal="left" vertical="center"/>
    </xf>
    <xf numFmtId="0" fontId="42" fillId="0" borderId="0"/>
    <xf numFmtId="0" fontId="62" fillId="0" borderId="0">
      <alignment horizontal="left" vertical="center"/>
    </xf>
    <xf numFmtId="0" fontId="51" fillId="0" borderId="0"/>
    <xf numFmtId="0" fontId="11" fillId="0" borderId="0"/>
    <xf numFmtId="0" fontId="42" fillId="0" borderId="0"/>
    <xf numFmtId="0" fontId="42" fillId="0" borderId="0">
      <alignment horizontal="left" vertical="center"/>
    </xf>
    <xf numFmtId="0" fontId="42" fillId="0" borderId="0"/>
    <xf numFmtId="49" fontId="62" fillId="30" borderId="0" applyBorder="0">
      <alignment vertical="top"/>
    </xf>
    <xf numFmtId="49" fontId="62" fillId="30" borderId="0" applyBorder="0">
      <alignment vertical="top"/>
    </xf>
    <xf numFmtId="0" fontId="1" fillId="0" borderId="0"/>
    <xf numFmtId="0" fontId="20" fillId="0" borderId="0"/>
    <xf numFmtId="0" fontId="67" fillId="0" borderId="0"/>
    <xf numFmtId="0" fontId="1" fillId="0" borderId="0"/>
    <xf numFmtId="0" fontId="20" fillId="0" borderId="0"/>
    <xf numFmtId="0" fontId="11" fillId="0" borderId="0">
      <alignment horizontal="left"/>
    </xf>
    <xf numFmtId="0" fontId="20" fillId="0" borderId="0"/>
    <xf numFmtId="0" fontId="42" fillId="0" borderId="0"/>
    <xf numFmtId="0" fontId="51" fillId="0" borderId="0"/>
    <xf numFmtId="0" fontId="68" fillId="0" borderId="0"/>
    <xf numFmtId="0" fontId="1" fillId="0" borderId="0"/>
    <xf numFmtId="0" fontId="69" fillId="0" borderId="0"/>
    <xf numFmtId="0" fontId="1" fillId="0" borderId="0"/>
    <xf numFmtId="0" fontId="20" fillId="0" borderId="0"/>
    <xf numFmtId="0" fontId="1" fillId="0" borderId="0"/>
    <xf numFmtId="177" fontId="55" fillId="0" borderId="47" applyFill="0" applyBorder="0" applyProtection="0">
      <alignment horizontal="right"/>
      <protection locked="0"/>
    </xf>
    <xf numFmtId="0" fontId="16" fillId="4" borderId="0" applyNumberFormat="0" applyBorder="0" applyAlignment="0" applyProtection="0"/>
    <xf numFmtId="174" fontId="70" fillId="28" borderId="48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20" fillId="24" borderId="38" applyNumberFormat="0" applyFont="0" applyAlignment="0" applyProtection="0"/>
    <xf numFmtId="0" fontId="14" fillId="24" borderId="38" applyNumberFormat="0" applyFont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2" fillId="0" borderId="0" applyFill="0" applyBorder="0" applyAlignment="0" applyProtection="0"/>
    <xf numFmtId="9" fontId="42" fillId="0" borderId="0" applyFont="0" applyFill="0" applyBorder="0" applyAlignment="0" applyProtection="0"/>
    <xf numFmtId="0" fontId="39" fillId="0" borderId="37" applyNumberFormat="0" applyFill="0" applyAlignment="0" applyProtection="0"/>
    <xf numFmtId="0" fontId="9" fillId="0" borderId="0"/>
    <xf numFmtId="174" fontId="41" fillId="0" borderId="0" applyFill="0" applyBorder="0" applyAlignment="0" applyProtection="0"/>
    <xf numFmtId="174" fontId="41" fillId="0" borderId="0" applyFill="0" applyBorder="0" applyAlignment="0" applyProtection="0"/>
    <xf numFmtId="174" fontId="41" fillId="0" borderId="0" applyFill="0" applyBorder="0" applyAlignment="0" applyProtection="0"/>
    <xf numFmtId="174" fontId="41" fillId="0" borderId="0" applyFill="0" applyBorder="0" applyAlignment="0" applyProtection="0"/>
    <xf numFmtId="174" fontId="41" fillId="0" borderId="0" applyFill="0" applyBorder="0" applyAlignment="0" applyProtection="0"/>
    <xf numFmtId="174" fontId="41" fillId="0" borderId="0" applyFill="0" applyBorder="0" applyAlignment="0" applyProtection="0"/>
    <xf numFmtId="174" fontId="41" fillId="0" borderId="0" applyFill="0" applyBorder="0" applyAlignment="0" applyProtection="0"/>
    <xf numFmtId="174" fontId="41" fillId="0" borderId="0" applyFill="0" applyBorder="0" applyAlignment="0" applyProtection="0"/>
    <xf numFmtId="0" fontId="50" fillId="0" borderId="0" applyNumberFormat="0" applyFill="0" applyBorder="0" applyAlignment="0" applyProtection="0"/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178" fontId="55" fillId="0" borderId="49" applyFill="0" applyBorder="0" applyProtection="0">
      <alignment horizontal="right"/>
    </xf>
    <xf numFmtId="179" fontId="71" fillId="0" borderId="0" applyFont="0" applyFill="0" applyBorder="0" applyAlignment="0" applyProtection="0"/>
    <xf numFmtId="180" fontId="71" fillId="0" borderId="0" applyFont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65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67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69" fillId="0" borderId="0" applyFont="0" applyFill="0" applyBorder="0" applyAlignment="0" applyProtection="0"/>
    <xf numFmtId="182" fontId="72" fillId="0" borderId="0" applyFill="0" applyBorder="0" applyAlignment="0" applyProtection="0"/>
    <xf numFmtId="4" fontId="62" fillId="29" borderId="0" applyBorder="0">
      <alignment horizontal="right"/>
    </xf>
    <xf numFmtId="4" fontId="62" fillId="29" borderId="0" applyFont="0" applyBorder="0">
      <alignment horizontal="right"/>
    </xf>
    <xf numFmtId="4" fontId="62" fillId="31" borderId="50" applyBorder="0">
      <alignment horizontal="right"/>
    </xf>
    <xf numFmtId="4" fontId="62" fillId="29" borderId="46" applyFont="0" applyBorder="0">
      <alignment horizontal="right"/>
    </xf>
    <xf numFmtId="0" fontId="33" fillId="5" borderId="0" applyNumberFormat="0" applyBorder="0" applyAlignment="0" applyProtection="0"/>
    <xf numFmtId="183" fontId="73" fillId="29" borderId="47" applyFill="0" applyBorder="0" applyProtection="0">
      <alignment horizontal="right"/>
      <protection locked="0"/>
    </xf>
    <xf numFmtId="184" fontId="12" fillId="0" borderId="0">
      <protection locked="0"/>
    </xf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6" xfId="0" applyFont="1" applyBorder="1"/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65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165" fontId="3" fillId="0" borderId="16" xfId="0" applyNumberFormat="1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165" fontId="3" fillId="0" borderId="19" xfId="0" applyNumberFormat="1" applyFont="1" applyFill="1" applyBorder="1" applyAlignment="1">
      <alignment vertical="center"/>
    </xf>
    <xf numFmtId="165" fontId="3" fillId="0" borderId="20" xfId="0" applyNumberFormat="1" applyFont="1" applyFill="1" applyBorder="1" applyAlignment="1">
      <alignment vertical="center"/>
    </xf>
    <xf numFmtId="165" fontId="3" fillId="0" borderId="21" xfId="0" applyNumberFormat="1" applyFont="1" applyFill="1" applyBorder="1" applyAlignment="1">
      <alignment vertical="center"/>
    </xf>
    <xf numFmtId="165" fontId="3" fillId="0" borderId="22" xfId="0" applyNumberFormat="1" applyFont="1" applyFill="1" applyBorder="1" applyAlignment="1">
      <alignment vertical="center"/>
    </xf>
    <xf numFmtId="165" fontId="3" fillId="0" borderId="23" xfId="0" applyNumberFormat="1" applyFont="1" applyFill="1" applyBorder="1" applyAlignment="1">
      <alignment vertical="center"/>
    </xf>
    <xf numFmtId="10" fontId="3" fillId="0" borderId="24" xfId="0" applyNumberFormat="1" applyFont="1" applyFill="1" applyBorder="1" applyAlignment="1">
      <alignment vertical="center"/>
    </xf>
    <xf numFmtId="10" fontId="3" fillId="0" borderId="16" xfId="0" applyNumberFormat="1" applyFont="1" applyFill="1" applyBorder="1" applyAlignment="1">
      <alignment vertical="center"/>
    </xf>
    <xf numFmtId="10" fontId="3" fillId="0" borderId="25" xfId="0" applyNumberFormat="1" applyFont="1" applyFill="1" applyBorder="1" applyAlignment="1">
      <alignment vertical="center"/>
    </xf>
    <xf numFmtId="10" fontId="3" fillId="0" borderId="26" xfId="0" applyNumberFormat="1" applyFont="1" applyFill="1" applyBorder="1" applyAlignment="1">
      <alignment vertical="center"/>
    </xf>
    <xf numFmtId="10" fontId="3" fillId="0" borderId="27" xfId="0" applyNumberFormat="1" applyFont="1" applyFill="1" applyBorder="1" applyAlignment="1">
      <alignment vertical="center"/>
    </xf>
    <xf numFmtId="10" fontId="3" fillId="0" borderId="17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165" fontId="3" fillId="0" borderId="28" xfId="0" applyNumberFormat="1" applyFont="1" applyFill="1" applyBorder="1" applyAlignment="1">
      <alignment vertical="center"/>
    </xf>
    <xf numFmtId="165" fontId="3" fillId="0" borderId="29" xfId="0" applyNumberFormat="1" applyFont="1" applyFill="1" applyBorder="1" applyAlignment="1">
      <alignment vertical="center"/>
    </xf>
    <xf numFmtId="165" fontId="3" fillId="0" borderId="30" xfId="0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</cellXfs>
  <cellStyles count="386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~5288621" xfId="4" xr:uid="{00000000-0005-0000-0000-000003000000}"/>
    <cellStyle name="_~9346444" xfId="5" xr:uid="{00000000-0005-0000-0000-000004000000}"/>
    <cellStyle name="_Model_RAB Мой_PR.PROG.WARM.NOTCOMBI.2012.2.16_v1.4(04.04.11) " xfId="6" xr:uid="{00000000-0005-0000-0000-000005000000}"/>
    <cellStyle name="_Model_RAB Мой_Книга2_PR.PROG.WARM.NOTCOMBI.2012.2.16_v1.4(04.04.11) " xfId="7" xr:uid="{00000000-0005-0000-0000-000006000000}"/>
    <cellStyle name="_Model_RAB_MRSK_svod_PR.PROG.WARM.NOTCOMBI.2012.2.16_v1.4(04.04.11) " xfId="8" xr:uid="{00000000-0005-0000-0000-000007000000}"/>
    <cellStyle name="_Model_RAB_MRSK_svod_Книга2_PR.PROG.WARM.NOTCOMBI.2012.2.16_v1.4(04.04.11) " xfId="9" xr:uid="{00000000-0005-0000-0000-000008000000}"/>
    <cellStyle name="_Ввод   объектов  в 2006г" xfId="10" xr:uid="{00000000-0005-0000-0000-000009000000}"/>
    <cellStyle name="_ВО ОП ТЭС-ОТ- 2007" xfId="11" xr:uid="{00000000-0005-0000-0000-00000A000000}"/>
    <cellStyle name="_ВФ ОАО ТЭС-ОТ- 2009" xfId="12" xr:uid="{00000000-0005-0000-0000-00000B000000}"/>
    <cellStyle name="_Договор аренды ЯЭ с разбивкой" xfId="13" xr:uid="{00000000-0005-0000-0000-00000C000000}"/>
    <cellStyle name="_МОДЕЛЬ_1 (2)_PR.PROG.WARM.NOTCOMBI.2012.2.16_v1.4(04.04.11) " xfId="14" xr:uid="{00000000-0005-0000-0000-00000D000000}"/>
    <cellStyle name="_МОДЕЛЬ_1 (2)_Книга2_PR.PROG.WARM.NOTCOMBI.2012.2.16_v1.4(04.04.11) " xfId="15" xr:uid="{00000000-0005-0000-0000-00000E000000}"/>
    <cellStyle name="_ОВИЗ на  2007г. ЦСиП для тарифа" xfId="16" xr:uid="{00000000-0005-0000-0000-00000F000000}"/>
    <cellStyle name="_ОТ ИД 2009" xfId="17" xr:uid="{00000000-0005-0000-0000-000010000000}"/>
    <cellStyle name="_План затрат ЦЭСиЭР" xfId="18" xr:uid="{00000000-0005-0000-0000-000011000000}"/>
    <cellStyle name="_План затрат ЦЭСиЭР на  РЭН на 2007г. по УГЭ (приказ 561)от 25.09.06.06" xfId="19" xr:uid="{00000000-0005-0000-0000-000012000000}"/>
    <cellStyle name="_План затрат ЦЭСиЭР на  РЭН на 2007г. по УИТ (приказ 561)от 06.10.06" xfId="20" xr:uid="{00000000-0005-0000-0000-000013000000}"/>
    <cellStyle name="_План РЭН на 2007г.по РМУ  вариант1 18.09.2006 с изменениями26.09" xfId="21" xr:uid="{00000000-0005-0000-0000-000014000000}"/>
    <cellStyle name="_пр 5 тариф RAB_PR.PROG.WARM.NOTCOMBI.2012.2.16_v1.4(04.04.11) " xfId="22" xr:uid="{00000000-0005-0000-0000-000015000000}"/>
    <cellStyle name="_пр 5 тариф RAB_Книга2_PR.PROG.WARM.NOTCOMBI.2012.2.16_v1.4(04.04.11) " xfId="23" xr:uid="{00000000-0005-0000-0000-000016000000}"/>
    <cellStyle name="_Расчет RAB_22072008_PR.PROG.WARM.NOTCOMBI.2012.2.16_v1.4(04.04.11) " xfId="24" xr:uid="{00000000-0005-0000-0000-000017000000}"/>
    <cellStyle name="_Расчет RAB_22072008_Книга2_PR.PROG.WARM.NOTCOMBI.2012.2.16_v1.4(04.04.11) " xfId="25" xr:uid="{00000000-0005-0000-0000-000018000000}"/>
    <cellStyle name="_Расчет RAB_Лен и МОЭСК_с 2010 года_14.04.2009_со сглаж_version 3.0_без ФСК_PR.PROG.WARM.NOTCOMBI.2012.2.16_v1.4(04.04.11) " xfId="26" xr:uid="{00000000-0005-0000-0000-000019000000}"/>
    <cellStyle name="_Расчет RAB_Лен и МОЭСК_с 2010 года_14.04.2009_со сглаж_version 3.0_без ФСК_Книга2_PR.PROG.WARM.NOTCOMBI.2012.2.16_v1.4(04.04.11) " xfId="27" xr:uid="{00000000-0005-0000-0000-00001A000000}"/>
    <cellStyle name="_Расчет мощности" xfId="28" xr:uid="{00000000-0005-0000-0000-00001B000000}"/>
    <cellStyle name="_Расчет тарифа 2006г -от 18.11.2005г(2)" xfId="29" xr:uid="{00000000-0005-0000-0000-00001C000000}"/>
    <cellStyle name="_Расчет тарифа на электр. СН 2006г -от 18.11.2005г." xfId="30" xr:uid="{00000000-0005-0000-0000-00001D000000}"/>
    <cellStyle name="_Себестоимость эл.энергии сторонним за 1 кв. 2006г." xfId="31" xr:uid="{00000000-0005-0000-0000-00001E000000}"/>
    <cellStyle name="_Списание 2007 года" xfId="32" xr:uid="{00000000-0005-0000-0000-00001F000000}"/>
    <cellStyle name="_Тепло Объем ремонт ввод ОФ ГБ 2006 ЭЦ-2" xfId="33" xr:uid="{00000000-0005-0000-0000-000020000000}"/>
    <cellStyle name="_Тепло Объемы для расчета ГБ 2006 ЭЦ-2" xfId="34" xr:uid="{00000000-0005-0000-0000-000021000000}"/>
    <cellStyle name="_Тепло ПН утвержд на 2006  г. " xfId="35" xr:uid="{00000000-0005-0000-0000-000022000000}"/>
    <cellStyle name="_экон.форм-т ВО 1 с разбивкой" xfId="36" xr:uid="{00000000-0005-0000-0000-000023000000}"/>
    <cellStyle name="”€ќђќ‘ћ‚›‰" xfId="37" xr:uid="{00000000-0005-0000-0000-000024000000}"/>
    <cellStyle name="”€љ‘€ђћ‚ђќќ›‰" xfId="38" xr:uid="{00000000-0005-0000-0000-000025000000}"/>
    <cellStyle name="”ќђќ‘ћ‚›‰" xfId="39" xr:uid="{00000000-0005-0000-0000-000026000000}"/>
    <cellStyle name="”љ‘ђћ‚ђќќ›‰" xfId="40" xr:uid="{00000000-0005-0000-0000-000027000000}"/>
    <cellStyle name="„…ќ…†ќ›‰" xfId="41" xr:uid="{00000000-0005-0000-0000-000028000000}"/>
    <cellStyle name="€’ћѓћ‚›‰" xfId="42" xr:uid="{00000000-0005-0000-0000-000029000000}"/>
    <cellStyle name="‡ђѓћ‹ћ‚ћљ1" xfId="43" xr:uid="{00000000-0005-0000-0000-00002A000000}"/>
    <cellStyle name="‡ђѓћ‹ћ‚ћљ2" xfId="44" xr:uid="{00000000-0005-0000-0000-00002B000000}"/>
    <cellStyle name="’ћѓћ‚›‰" xfId="45" xr:uid="{00000000-0005-0000-0000-00002C000000}"/>
    <cellStyle name="20% - Accent1" xfId="46" xr:uid="{00000000-0005-0000-0000-00002D000000}"/>
    <cellStyle name="20% - Accent2" xfId="47" xr:uid="{00000000-0005-0000-0000-00002E000000}"/>
    <cellStyle name="20% - Accent3" xfId="48" xr:uid="{00000000-0005-0000-0000-00002F000000}"/>
    <cellStyle name="20% - Accent4" xfId="49" xr:uid="{00000000-0005-0000-0000-000030000000}"/>
    <cellStyle name="20% - Accent5" xfId="50" xr:uid="{00000000-0005-0000-0000-000031000000}"/>
    <cellStyle name="20% - Accent6" xfId="51" xr:uid="{00000000-0005-0000-0000-000032000000}"/>
    <cellStyle name="20% - Акцент1 2" xfId="52" xr:uid="{00000000-0005-0000-0000-000033000000}"/>
    <cellStyle name="20% - Акцент2 2" xfId="53" xr:uid="{00000000-0005-0000-0000-000034000000}"/>
    <cellStyle name="20% - Акцент3 2" xfId="54" xr:uid="{00000000-0005-0000-0000-000035000000}"/>
    <cellStyle name="20% - Акцент4 2" xfId="55" xr:uid="{00000000-0005-0000-0000-000036000000}"/>
    <cellStyle name="20% - Акцент5 2" xfId="56" xr:uid="{00000000-0005-0000-0000-000037000000}"/>
    <cellStyle name="20% - Акцент6 2" xfId="57" xr:uid="{00000000-0005-0000-0000-000038000000}"/>
    <cellStyle name="40% - Accent1" xfId="58" xr:uid="{00000000-0005-0000-0000-000039000000}"/>
    <cellStyle name="40% - Accent2" xfId="59" xr:uid="{00000000-0005-0000-0000-00003A000000}"/>
    <cellStyle name="40% - Accent3" xfId="60" xr:uid="{00000000-0005-0000-0000-00003B000000}"/>
    <cellStyle name="40% - Accent4" xfId="61" xr:uid="{00000000-0005-0000-0000-00003C000000}"/>
    <cellStyle name="40% - Accent5" xfId="62" xr:uid="{00000000-0005-0000-0000-00003D000000}"/>
    <cellStyle name="40% - Accent6" xfId="63" xr:uid="{00000000-0005-0000-0000-00003E000000}"/>
    <cellStyle name="40% - Акцент1 2" xfId="64" xr:uid="{00000000-0005-0000-0000-00003F000000}"/>
    <cellStyle name="40% - Акцент2 2" xfId="65" xr:uid="{00000000-0005-0000-0000-000040000000}"/>
    <cellStyle name="40% - Акцент3 2" xfId="66" xr:uid="{00000000-0005-0000-0000-000041000000}"/>
    <cellStyle name="40% - Акцент4 2" xfId="67" xr:uid="{00000000-0005-0000-0000-000042000000}"/>
    <cellStyle name="40% - Акцент5 2" xfId="68" xr:uid="{00000000-0005-0000-0000-000043000000}"/>
    <cellStyle name="40% - Акцент6 2" xfId="69" xr:uid="{00000000-0005-0000-0000-000044000000}"/>
    <cellStyle name="60% - Accent1" xfId="70" xr:uid="{00000000-0005-0000-0000-000045000000}"/>
    <cellStyle name="60% - Accent2" xfId="71" xr:uid="{00000000-0005-0000-0000-000046000000}"/>
    <cellStyle name="60% - Accent3" xfId="72" xr:uid="{00000000-0005-0000-0000-000047000000}"/>
    <cellStyle name="60% - Accent4" xfId="73" xr:uid="{00000000-0005-0000-0000-000048000000}"/>
    <cellStyle name="60% - Accent5" xfId="74" xr:uid="{00000000-0005-0000-0000-000049000000}"/>
    <cellStyle name="60% - Accent6" xfId="75" xr:uid="{00000000-0005-0000-0000-00004A000000}"/>
    <cellStyle name="60% - Акцент1 2" xfId="76" xr:uid="{00000000-0005-0000-0000-00004B000000}"/>
    <cellStyle name="60% - Акцент2 2" xfId="77" xr:uid="{00000000-0005-0000-0000-00004C000000}"/>
    <cellStyle name="60% - Акцент3 2" xfId="78" xr:uid="{00000000-0005-0000-0000-00004D000000}"/>
    <cellStyle name="60% - Акцент4 2" xfId="79" xr:uid="{00000000-0005-0000-0000-00004E000000}"/>
    <cellStyle name="60% - Акцент5 2" xfId="80" xr:uid="{00000000-0005-0000-0000-00004F000000}"/>
    <cellStyle name="60% - Акцент6 2" xfId="81" xr:uid="{00000000-0005-0000-0000-000050000000}"/>
    <cellStyle name="Accent1" xfId="82" xr:uid="{00000000-0005-0000-0000-000051000000}"/>
    <cellStyle name="Accent2" xfId="83" xr:uid="{00000000-0005-0000-0000-000052000000}"/>
    <cellStyle name="Accent3" xfId="84" xr:uid="{00000000-0005-0000-0000-000053000000}"/>
    <cellStyle name="Accent4" xfId="85" xr:uid="{00000000-0005-0000-0000-000054000000}"/>
    <cellStyle name="Accent5" xfId="86" xr:uid="{00000000-0005-0000-0000-000055000000}"/>
    <cellStyle name="Accent6" xfId="87" xr:uid="{00000000-0005-0000-0000-000056000000}"/>
    <cellStyle name="Bad" xfId="88" xr:uid="{00000000-0005-0000-0000-000057000000}"/>
    <cellStyle name="Calculation" xfId="89" xr:uid="{00000000-0005-0000-0000-000058000000}"/>
    <cellStyle name="Cells 2" xfId="90" xr:uid="{00000000-0005-0000-0000-000059000000}"/>
    <cellStyle name="Check Cell" xfId="91" xr:uid="{00000000-0005-0000-0000-00005A000000}"/>
    <cellStyle name="Comma [0]_irl tel sep5" xfId="92" xr:uid="{00000000-0005-0000-0000-00005B000000}"/>
    <cellStyle name="Comma_irl tel sep5" xfId="93" xr:uid="{00000000-0005-0000-0000-00005C000000}"/>
    <cellStyle name="Comma0" xfId="94" xr:uid="{00000000-0005-0000-0000-00005D000000}"/>
    <cellStyle name="Currency [0]" xfId="95" xr:uid="{00000000-0005-0000-0000-00005E000000}"/>
    <cellStyle name="Currency [0] 2" xfId="96" xr:uid="{00000000-0005-0000-0000-00005F000000}"/>
    <cellStyle name="Currency [0] 2 2" xfId="97" xr:uid="{00000000-0005-0000-0000-000060000000}"/>
    <cellStyle name="Currency [0] 2 3" xfId="98" xr:uid="{00000000-0005-0000-0000-000061000000}"/>
    <cellStyle name="Currency [0] 2 4" xfId="99" xr:uid="{00000000-0005-0000-0000-000062000000}"/>
    <cellStyle name="Currency [0] 2 5" xfId="100" xr:uid="{00000000-0005-0000-0000-000063000000}"/>
    <cellStyle name="Currency [0] 2 6" xfId="101" xr:uid="{00000000-0005-0000-0000-000064000000}"/>
    <cellStyle name="Currency [0] 2 7" xfId="102" xr:uid="{00000000-0005-0000-0000-000065000000}"/>
    <cellStyle name="Currency [0] 2 8" xfId="103" xr:uid="{00000000-0005-0000-0000-000066000000}"/>
    <cellStyle name="Currency [0] 3" xfId="104" xr:uid="{00000000-0005-0000-0000-000067000000}"/>
    <cellStyle name="Currency [0] 3 2" xfId="105" xr:uid="{00000000-0005-0000-0000-000068000000}"/>
    <cellStyle name="Currency [0] 3 3" xfId="106" xr:uid="{00000000-0005-0000-0000-000069000000}"/>
    <cellStyle name="Currency [0] 3 4" xfId="107" xr:uid="{00000000-0005-0000-0000-00006A000000}"/>
    <cellStyle name="Currency [0] 3 5" xfId="108" xr:uid="{00000000-0005-0000-0000-00006B000000}"/>
    <cellStyle name="Currency [0] 3 6" xfId="109" xr:uid="{00000000-0005-0000-0000-00006C000000}"/>
    <cellStyle name="Currency [0] 3 7" xfId="110" xr:uid="{00000000-0005-0000-0000-00006D000000}"/>
    <cellStyle name="Currency [0] 3 8" xfId="111" xr:uid="{00000000-0005-0000-0000-00006E000000}"/>
    <cellStyle name="Currency [0] 4" xfId="112" xr:uid="{00000000-0005-0000-0000-00006F000000}"/>
    <cellStyle name="Currency [0] 4 2" xfId="113" xr:uid="{00000000-0005-0000-0000-000070000000}"/>
    <cellStyle name="Currency [0] 4 3" xfId="114" xr:uid="{00000000-0005-0000-0000-000071000000}"/>
    <cellStyle name="Currency [0] 4 4" xfId="115" xr:uid="{00000000-0005-0000-0000-000072000000}"/>
    <cellStyle name="Currency [0] 4 5" xfId="116" xr:uid="{00000000-0005-0000-0000-000073000000}"/>
    <cellStyle name="Currency [0] 4 6" xfId="117" xr:uid="{00000000-0005-0000-0000-000074000000}"/>
    <cellStyle name="Currency [0] 4 7" xfId="118" xr:uid="{00000000-0005-0000-0000-000075000000}"/>
    <cellStyle name="Currency [0] 4 8" xfId="119" xr:uid="{00000000-0005-0000-0000-000076000000}"/>
    <cellStyle name="Currency [0] 5" xfId="120" xr:uid="{00000000-0005-0000-0000-000077000000}"/>
    <cellStyle name="Currency [0] 5 2" xfId="121" xr:uid="{00000000-0005-0000-0000-000078000000}"/>
    <cellStyle name="Currency [0] 5 3" xfId="122" xr:uid="{00000000-0005-0000-0000-000079000000}"/>
    <cellStyle name="Currency [0] 5 4" xfId="123" xr:uid="{00000000-0005-0000-0000-00007A000000}"/>
    <cellStyle name="Currency [0] 5 5" xfId="124" xr:uid="{00000000-0005-0000-0000-00007B000000}"/>
    <cellStyle name="Currency [0] 5 6" xfId="125" xr:uid="{00000000-0005-0000-0000-00007C000000}"/>
    <cellStyle name="Currency [0] 5 7" xfId="126" xr:uid="{00000000-0005-0000-0000-00007D000000}"/>
    <cellStyle name="Currency [0] 5 8" xfId="127" xr:uid="{00000000-0005-0000-0000-00007E000000}"/>
    <cellStyle name="Currency_irl tel sep5" xfId="128" xr:uid="{00000000-0005-0000-0000-00007F000000}"/>
    <cellStyle name="Currency0" xfId="129" xr:uid="{00000000-0005-0000-0000-000080000000}"/>
    <cellStyle name="Currency2" xfId="130" xr:uid="{00000000-0005-0000-0000-000081000000}"/>
    <cellStyle name="Date" xfId="131" xr:uid="{00000000-0005-0000-0000-000082000000}"/>
    <cellStyle name="Euro" xfId="132" xr:uid="{00000000-0005-0000-0000-000083000000}"/>
    <cellStyle name="Explanatory Text" xfId="133" xr:uid="{00000000-0005-0000-0000-000084000000}"/>
    <cellStyle name="F2" xfId="134" xr:uid="{00000000-0005-0000-0000-000085000000}"/>
    <cellStyle name="F3" xfId="135" xr:uid="{00000000-0005-0000-0000-000086000000}"/>
    <cellStyle name="F4" xfId="136" xr:uid="{00000000-0005-0000-0000-000087000000}"/>
    <cellStyle name="F5" xfId="137" xr:uid="{00000000-0005-0000-0000-000088000000}"/>
    <cellStyle name="F6" xfId="138" xr:uid="{00000000-0005-0000-0000-000089000000}"/>
    <cellStyle name="F7" xfId="139" xr:uid="{00000000-0005-0000-0000-00008A000000}"/>
    <cellStyle name="F8" xfId="140" xr:uid="{00000000-0005-0000-0000-00008B000000}"/>
    <cellStyle name="Fixed" xfId="141" xr:uid="{00000000-0005-0000-0000-00008C000000}"/>
    <cellStyle name="Followed Hyperlink" xfId="142" xr:uid="{00000000-0005-0000-0000-00008D000000}"/>
    <cellStyle name="Good" xfId="143" xr:uid="{00000000-0005-0000-0000-00008E000000}"/>
    <cellStyle name="Header 3" xfId="144" xr:uid="{00000000-0005-0000-0000-00008F000000}"/>
    <cellStyle name="Heading 1" xfId="145" xr:uid="{00000000-0005-0000-0000-000090000000}"/>
    <cellStyle name="Heading 2" xfId="146" xr:uid="{00000000-0005-0000-0000-000091000000}"/>
    <cellStyle name="Heading 3" xfId="147" xr:uid="{00000000-0005-0000-0000-000092000000}"/>
    <cellStyle name="Heading 4" xfId="148" xr:uid="{00000000-0005-0000-0000-000093000000}"/>
    <cellStyle name="Hyperlink" xfId="149" xr:uid="{00000000-0005-0000-0000-000094000000}"/>
    <cellStyle name="Input" xfId="150" xr:uid="{00000000-0005-0000-0000-000095000000}"/>
    <cellStyle name="Linked Cell" xfId="151" xr:uid="{00000000-0005-0000-0000-000096000000}"/>
    <cellStyle name="Neutral" xfId="152" xr:uid="{00000000-0005-0000-0000-000097000000}"/>
    <cellStyle name="normal" xfId="153" xr:uid="{00000000-0005-0000-0000-000098000000}"/>
    <cellStyle name="Normal 2" xfId="154" xr:uid="{00000000-0005-0000-0000-000099000000}"/>
    <cellStyle name="normal 3" xfId="155" xr:uid="{00000000-0005-0000-0000-00009A000000}"/>
    <cellStyle name="normal 4" xfId="156" xr:uid="{00000000-0005-0000-0000-00009B000000}"/>
    <cellStyle name="normal 5" xfId="157" xr:uid="{00000000-0005-0000-0000-00009C000000}"/>
    <cellStyle name="normal 6" xfId="158" xr:uid="{00000000-0005-0000-0000-00009D000000}"/>
    <cellStyle name="normal 7" xfId="159" xr:uid="{00000000-0005-0000-0000-00009E000000}"/>
    <cellStyle name="normal 8" xfId="160" xr:uid="{00000000-0005-0000-0000-00009F000000}"/>
    <cellStyle name="normal 9" xfId="161" xr:uid="{00000000-0005-0000-0000-0000A0000000}"/>
    <cellStyle name="Normal_ASUS" xfId="162" xr:uid="{00000000-0005-0000-0000-0000A1000000}"/>
    <cellStyle name="Normal1" xfId="163" xr:uid="{00000000-0005-0000-0000-0000A2000000}"/>
    <cellStyle name="Normal2" xfId="164" xr:uid="{00000000-0005-0000-0000-0000A3000000}"/>
    <cellStyle name="normбlnм_laroux" xfId="165" xr:uid="{00000000-0005-0000-0000-0000A4000000}"/>
    <cellStyle name="Note" xfId="166" xr:uid="{00000000-0005-0000-0000-0000A5000000}"/>
    <cellStyle name="Output" xfId="167" xr:uid="{00000000-0005-0000-0000-0000A6000000}"/>
    <cellStyle name="Percent1" xfId="168" xr:uid="{00000000-0005-0000-0000-0000A7000000}"/>
    <cellStyle name="Price_Body" xfId="169" xr:uid="{00000000-0005-0000-0000-0000A8000000}"/>
    <cellStyle name="Style 1" xfId="170" xr:uid="{00000000-0005-0000-0000-0000A9000000}"/>
    <cellStyle name="Title" xfId="171" xr:uid="{00000000-0005-0000-0000-0000AA000000}"/>
    <cellStyle name="Title 4" xfId="172" xr:uid="{00000000-0005-0000-0000-0000AB000000}"/>
    <cellStyle name="Total" xfId="173" xr:uid="{00000000-0005-0000-0000-0000AC000000}"/>
    <cellStyle name="Warning Text" xfId="174" xr:uid="{00000000-0005-0000-0000-0000AD000000}"/>
    <cellStyle name="Акцент1 2" xfId="175" xr:uid="{00000000-0005-0000-0000-0000AE000000}"/>
    <cellStyle name="Акцент2 2" xfId="176" xr:uid="{00000000-0005-0000-0000-0000AF000000}"/>
    <cellStyle name="Акцент3 2" xfId="177" xr:uid="{00000000-0005-0000-0000-0000B0000000}"/>
    <cellStyle name="Акцент4 2" xfId="178" xr:uid="{00000000-0005-0000-0000-0000B1000000}"/>
    <cellStyle name="Акцент5 2" xfId="179" xr:uid="{00000000-0005-0000-0000-0000B2000000}"/>
    <cellStyle name="Акцент6 2" xfId="180" xr:uid="{00000000-0005-0000-0000-0000B3000000}"/>
    <cellStyle name="Беззащитный" xfId="181" xr:uid="{00000000-0005-0000-0000-0000B4000000}"/>
    <cellStyle name="Ввод  2" xfId="182" xr:uid="{00000000-0005-0000-0000-0000B5000000}"/>
    <cellStyle name="Вывод 2" xfId="183" xr:uid="{00000000-0005-0000-0000-0000B6000000}"/>
    <cellStyle name="Вычисление 2" xfId="184" xr:uid="{00000000-0005-0000-0000-0000B7000000}"/>
    <cellStyle name="Гиперссылка 2 2" xfId="185" xr:uid="{00000000-0005-0000-0000-0000B8000000}"/>
    <cellStyle name="Гиперссылка 2 2 2" xfId="186" xr:uid="{00000000-0005-0000-0000-0000B9000000}"/>
    <cellStyle name="Гиперссылка 4" xfId="187" xr:uid="{00000000-0005-0000-0000-0000BA000000}"/>
    <cellStyle name="Гиперссылка 4 6" xfId="188" xr:uid="{00000000-0005-0000-0000-0000BB000000}"/>
    <cellStyle name="Гиперссылка 5" xfId="189" xr:uid="{00000000-0005-0000-0000-0000BC000000}"/>
    <cellStyle name="ДАТА" xfId="190" xr:uid="{00000000-0005-0000-0000-0000BD000000}"/>
    <cellStyle name="ДАТА 2" xfId="191" xr:uid="{00000000-0005-0000-0000-0000BE000000}"/>
    <cellStyle name="ДАТА 3" xfId="192" xr:uid="{00000000-0005-0000-0000-0000BF000000}"/>
    <cellStyle name="ДАТА 4" xfId="193" xr:uid="{00000000-0005-0000-0000-0000C0000000}"/>
    <cellStyle name="ДАТА 5" xfId="194" xr:uid="{00000000-0005-0000-0000-0000C1000000}"/>
    <cellStyle name="ДАТА 6" xfId="195" xr:uid="{00000000-0005-0000-0000-0000C2000000}"/>
    <cellStyle name="ДАТА 7" xfId="196" xr:uid="{00000000-0005-0000-0000-0000C3000000}"/>
    <cellStyle name="ДАТА 8" xfId="197" xr:uid="{00000000-0005-0000-0000-0000C4000000}"/>
    <cellStyle name="два_знака" xfId="198" xr:uid="{00000000-0005-0000-0000-0000C5000000}"/>
    <cellStyle name="Двойной клик" xfId="199" xr:uid="{00000000-0005-0000-0000-0000C6000000}"/>
    <cellStyle name="Заголовок" xfId="200" xr:uid="{00000000-0005-0000-0000-0000C7000000}"/>
    <cellStyle name="Заголовок 1 2" xfId="201" xr:uid="{00000000-0005-0000-0000-0000C8000000}"/>
    <cellStyle name="Заголовок 2 2" xfId="202" xr:uid="{00000000-0005-0000-0000-0000C9000000}"/>
    <cellStyle name="Заголовок 3 2" xfId="203" xr:uid="{00000000-0005-0000-0000-0000CA000000}"/>
    <cellStyle name="Заголовок 4 2" xfId="204" xr:uid="{00000000-0005-0000-0000-0000CB000000}"/>
    <cellStyle name="ЗАГОЛОВОК1" xfId="205" xr:uid="{00000000-0005-0000-0000-0000CC000000}"/>
    <cellStyle name="ЗАГОЛОВОК2" xfId="206" xr:uid="{00000000-0005-0000-0000-0000CD000000}"/>
    <cellStyle name="ЗаголовокСтолбца" xfId="207" xr:uid="{00000000-0005-0000-0000-0000CE000000}"/>
    <cellStyle name="Защитный" xfId="208" xr:uid="{00000000-0005-0000-0000-0000CF000000}"/>
    <cellStyle name="Значение" xfId="209" xr:uid="{00000000-0005-0000-0000-0000D0000000}"/>
    <cellStyle name="Итог 2" xfId="210" xr:uid="{00000000-0005-0000-0000-0000D1000000}"/>
    <cellStyle name="ИТОГОВЫЙ" xfId="211" xr:uid="{00000000-0005-0000-0000-0000D2000000}"/>
    <cellStyle name="ИТОГОВЫЙ 2" xfId="212" xr:uid="{00000000-0005-0000-0000-0000D3000000}"/>
    <cellStyle name="ИТОГОВЫЙ 3" xfId="213" xr:uid="{00000000-0005-0000-0000-0000D4000000}"/>
    <cellStyle name="ИТОГОВЫЙ 4" xfId="214" xr:uid="{00000000-0005-0000-0000-0000D5000000}"/>
    <cellStyle name="ИТОГОВЫЙ 5" xfId="215" xr:uid="{00000000-0005-0000-0000-0000D6000000}"/>
    <cellStyle name="ИТОГОВЫЙ 6" xfId="216" xr:uid="{00000000-0005-0000-0000-0000D7000000}"/>
    <cellStyle name="ИТОГОВЫЙ 7" xfId="217" xr:uid="{00000000-0005-0000-0000-0000D8000000}"/>
    <cellStyle name="ИТОГОВЫЙ 8" xfId="218" xr:uid="{00000000-0005-0000-0000-0000D9000000}"/>
    <cellStyle name="Контрольная ячейка 2" xfId="219" xr:uid="{00000000-0005-0000-0000-0000DA000000}"/>
    <cellStyle name="Мои наименования показателей" xfId="220" xr:uid="{00000000-0005-0000-0000-0000DB000000}"/>
    <cellStyle name="Мои наименования показателей 2" xfId="221" xr:uid="{00000000-0005-0000-0000-0000DC000000}"/>
    <cellStyle name="Мои наименования показателей 2 2" xfId="222" xr:uid="{00000000-0005-0000-0000-0000DD000000}"/>
    <cellStyle name="Мои наименования показателей 2 3" xfId="223" xr:uid="{00000000-0005-0000-0000-0000DE000000}"/>
    <cellStyle name="Мои наименования показателей 2 4" xfId="224" xr:uid="{00000000-0005-0000-0000-0000DF000000}"/>
    <cellStyle name="Мои наименования показателей 2 5" xfId="225" xr:uid="{00000000-0005-0000-0000-0000E0000000}"/>
    <cellStyle name="Мои наименования показателей 2 6" xfId="226" xr:uid="{00000000-0005-0000-0000-0000E1000000}"/>
    <cellStyle name="Мои наименования показателей 2 7" xfId="227" xr:uid="{00000000-0005-0000-0000-0000E2000000}"/>
    <cellStyle name="Мои наименования показателей 2 8" xfId="228" xr:uid="{00000000-0005-0000-0000-0000E3000000}"/>
    <cellStyle name="Мои наименования показателей 3" xfId="229" xr:uid="{00000000-0005-0000-0000-0000E4000000}"/>
    <cellStyle name="Мои наименования показателей 3 2" xfId="230" xr:uid="{00000000-0005-0000-0000-0000E5000000}"/>
    <cellStyle name="Мои наименования показателей 3 3" xfId="231" xr:uid="{00000000-0005-0000-0000-0000E6000000}"/>
    <cellStyle name="Мои наименования показателей 3 4" xfId="232" xr:uid="{00000000-0005-0000-0000-0000E7000000}"/>
    <cellStyle name="Мои наименования показателей 3 5" xfId="233" xr:uid="{00000000-0005-0000-0000-0000E8000000}"/>
    <cellStyle name="Мои наименования показателей 3 6" xfId="234" xr:uid="{00000000-0005-0000-0000-0000E9000000}"/>
    <cellStyle name="Мои наименования показателей 3 7" xfId="235" xr:uid="{00000000-0005-0000-0000-0000EA000000}"/>
    <cellStyle name="Мои наименования показателей 3 8" xfId="236" xr:uid="{00000000-0005-0000-0000-0000EB000000}"/>
    <cellStyle name="Мои наименования показателей 4" xfId="237" xr:uid="{00000000-0005-0000-0000-0000EC000000}"/>
    <cellStyle name="Мои наименования показателей 4 2" xfId="238" xr:uid="{00000000-0005-0000-0000-0000ED000000}"/>
    <cellStyle name="Мои наименования показателей 4 3" xfId="239" xr:uid="{00000000-0005-0000-0000-0000EE000000}"/>
    <cellStyle name="Мои наименования показателей 4 4" xfId="240" xr:uid="{00000000-0005-0000-0000-0000EF000000}"/>
    <cellStyle name="Мои наименования показателей 4 5" xfId="241" xr:uid="{00000000-0005-0000-0000-0000F0000000}"/>
    <cellStyle name="Мои наименования показателей 4 6" xfId="242" xr:uid="{00000000-0005-0000-0000-0000F1000000}"/>
    <cellStyle name="Мои наименования показателей 4 7" xfId="243" xr:uid="{00000000-0005-0000-0000-0000F2000000}"/>
    <cellStyle name="Мои наименования показателей 4 8" xfId="244" xr:uid="{00000000-0005-0000-0000-0000F3000000}"/>
    <cellStyle name="Мои наименования показателей 5" xfId="245" xr:uid="{00000000-0005-0000-0000-0000F4000000}"/>
    <cellStyle name="Мои наименования показателей 5 2" xfId="246" xr:uid="{00000000-0005-0000-0000-0000F5000000}"/>
    <cellStyle name="Мои наименования показателей 5 3" xfId="247" xr:uid="{00000000-0005-0000-0000-0000F6000000}"/>
    <cellStyle name="Мои наименования показателей 5 4" xfId="248" xr:uid="{00000000-0005-0000-0000-0000F7000000}"/>
    <cellStyle name="Мои наименования показателей 5 5" xfId="249" xr:uid="{00000000-0005-0000-0000-0000F8000000}"/>
    <cellStyle name="Мои наименования показателей 5 6" xfId="250" xr:uid="{00000000-0005-0000-0000-0000F9000000}"/>
    <cellStyle name="Мои наименования показателей 5 7" xfId="251" xr:uid="{00000000-0005-0000-0000-0000FA000000}"/>
    <cellStyle name="Мои наименования показателей 5 8" xfId="252" xr:uid="{00000000-0005-0000-0000-0000FB000000}"/>
    <cellStyle name="Мои наименования показателей_BALANCE.TBO.1.71" xfId="253" xr:uid="{00000000-0005-0000-0000-0000FC000000}"/>
    <cellStyle name="Мой заголовок" xfId="254" xr:uid="{00000000-0005-0000-0000-0000FD000000}"/>
    <cellStyle name="Мой заголовок листа" xfId="255" xr:uid="{00000000-0005-0000-0000-0000FE000000}"/>
    <cellStyle name="Мой заголовок_Тариф 2012 (21.03.2011)" xfId="256" xr:uid="{00000000-0005-0000-0000-0000FF000000}"/>
    <cellStyle name="назв фил" xfId="257" xr:uid="{00000000-0005-0000-0000-000000010000}"/>
    <cellStyle name="Название 2" xfId="258" xr:uid="{00000000-0005-0000-0000-000001010000}"/>
    <cellStyle name="Нейтральный 2" xfId="259" xr:uid="{00000000-0005-0000-0000-000002010000}"/>
    <cellStyle name="Обычный" xfId="0" builtinId="0"/>
    <cellStyle name="Обычный 10" xfId="260" xr:uid="{00000000-0005-0000-0000-000004010000}"/>
    <cellStyle name="Обычный 11" xfId="261" xr:uid="{00000000-0005-0000-0000-000005010000}"/>
    <cellStyle name="Обычный 12" xfId="262" xr:uid="{00000000-0005-0000-0000-000006010000}"/>
    <cellStyle name="Обычный 12 2" xfId="263" xr:uid="{00000000-0005-0000-0000-000007010000}"/>
    <cellStyle name="Обычный 12 3 2" xfId="264" xr:uid="{00000000-0005-0000-0000-000008010000}"/>
    <cellStyle name="Обычный 13" xfId="265" xr:uid="{00000000-0005-0000-0000-000009010000}"/>
    <cellStyle name="Обычный 14" xfId="266" xr:uid="{00000000-0005-0000-0000-00000A010000}"/>
    <cellStyle name="Обычный 15" xfId="267" xr:uid="{00000000-0005-0000-0000-00000B010000}"/>
    <cellStyle name="Обычный 2" xfId="268" xr:uid="{00000000-0005-0000-0000-00000C010000}"/>
    <cellStyle name="Обычный 2 14" xfId="269" xr:uid="{00000000-0005-0000-0000-00000D010000}"/>
    <cellStyle name="Обычный 2 2" xfId="270" xr:uid="{00000000-0005-0000-0000-00000E010000}"/>
    <cellStyle name="Обычный 2 2 2" xfId="271" xr:uid="{00000000-0005-0000-0000-00000F010000}"/>
    <cellStyle name="Обычный 2 3" xfId="272" xr:uid="{00000000-0005-0000-0000-000010010000}"/>
    <cellStyle name="Обычный 2 3 2" xfId="273" xr:uid="{00000000-0005-0000-0000-000011010000}"/>
    <cellStyle name="Обычный 2 4" xfId="274" xr:uid="{00000000-0005-0000-0000-000012010000}"/>
    <cellStyle name="Обычный 3" xfId="275" xr:uid="{00000000-0005-0000-0000-000013010000}"/>
    <cellStyle name="Обычный 3 2" xfId="276" xr:uid="{00000000-0005-0000-0000-000014010000}"/>
    <cellStyle name="Обычный 3 2 2" xfId="277" xr:uid="{00000000-0005-0000-0000-000015010000}"/>
    <cellStyle name="Обычный 3 3" xfId="278" xr:uid="{00000000-0005-0000-0000-000016010000}"/>
    <cellStyle name="Обычный 3 3 2" xfId="279" xr:uid="{00000000-0005-0000-0000-000017010000}"/>
    <cellStyle name="Обычный 3 4" xfId="280" xr:uid="{00000000-0005-0000-0000-000018010000}"/>
    <cellStyle name="Обычный 3 5" xfId="281" xr:uid="{00000000-0005-0000-0000-000019010000}"/>
    <cellStyle name="Обычный 3 6" xfId="282" xr:uid="{00000000-0005-0000-0000-00001A010000}"/>
    <cellStyle name="Обычный 4" xfId="283" xr:uid="{00000000-0005-0000-0000-00001B010000}"/>
    <cellStyle name="Обычный 4 2" xfId="284" xr:uid="{00000000-0005-0000-0000-00001C010000}"/>
    <cellStyle name="Обычный 4 3" xfId="285" xr:uid="{00000000-0005-0000-0000-00001D010000}"/>
    <cellStyle name="Обычный 4_test_расчет тепловой энергии - для разработки 30 03 11" xfId="286" xr:uid="{00000000-0005-0000-0000-00001E010000}"/>
    <cellStyle name="Обычный 5" xfId="287" xr:uid="{00000000-0005-0000-0000-00001F010000}"/>
    <cellStyle name="Обычный 5 2" xfId="288" xr:uid="{00000000-0005-0000-0000-000020010000}"/>
    <cellStyle name="Обычный 6" xfId="289" xr:uid="{00000000-0005-0000-0000-000021010000}"/>
    <cellStyle name="Обычный 7" xfId="290" xr:uid="{00000000-0005-0000-0000-000022010000}"/>
    <cellStyle name="Обычный 7 2" xfId="291" xr:uid="{00000000-0005-0000-0000-000023010000}"/>
    <cellStyle name="Обычный 8" xfId="292" xr:uid="{00000000-0005-0000-0000-000024010000}"/>
    <cellStyle name="Обычный 8 2" xfId="293" xr:uid="{00000000-0005-0000-0000-000025010000}"/>
    <cellStyle name="Обычный 9" xfId="294" xr:uid="{00000000-0005-0000-0000-000026010000}"/>
    <cellStyle name="один_знак" xfId="295" xr:uid="{00000000-0005-0000-0000-000027010000}"/>
    <cellStyle name="Плохой 2" xfId="296" xr:uid="{00000000-0005-0000-0000-000028010000}"/>
    <cellStyle name="Поле ввода" xfId="297" xr:uid="{00000000-0005-0000-0000-000029010000}"/>
    <cellStyle name="Пояснение 2" xfId="298" xr:uid="{00000000-0005-0000-0000-00002A010000}"/>
    <cellStyle name="Примечание 2" xfId="299" xr:uid="{00000000-0005-0000-0000-00002B010000}"/>
    <cellStyle name="Примечание 2 2" xfId="300" xr:uid="{00000000-0005-0000-0000-00002C010000}"/>
    <cellStyle name="Примечание 2 3" xfId="301" xr:uid="{00000000-0005-0000-0000-00002D010000}"/>
    <cellStyle name="Примечание 2 4" xfId="302" xr:uid="{00000000-0005-0000-0000-00002E010000}"/>
    <cellStyle name="Примечание 2 5" xfId="303" xr:uid="{00000000-0005-0000-0000-00002F010000}"/>
    <cellStyle name="Примечание 2 6" xfId="304" xr:uid="{00000000-0005-0000-0000-000030010000}"/>
    <cellStyle name="Примечание 2 7" xfId="305" xr:uid="{00000000-0005-0000-0000-000031010000}"/>
    <cellStyle name="Примечание 2 8" xfId="306" xr:uid="{00000000-0005-0000-0000-000032010000}"/>
    <cellStyle name="Примечание 3" xfId="307" xr:uid="{00000000-0005-0000-0000-000033010000}"/>
    <cellStyle name="Примечание 3 2" xfId="308" xr:uid="{00000000-0005-0000-0000-000034010000}"/>
    <cellStyle name="Примечание 3 3" xfId="309" xr:uid="{00000000-0005-0000-0000-000035010000}"/>
    <cellStyle name="Примечание 3 4" xfId="310" xr:uid="{00000000-0005-0000-0000-000036010000}"/>
    <cellStyle name="Примечание 3 5" xfId="311" xr:uid="{00000000-0005-0000-0000-000037010000}"/>
    <cellStyle name="Примечание 3 6" xfId="312" xr:uid="{00000000-0005-0000-0000-000038010000}"/>
    <cellStyle name="Примечание 3 7" xfId="313" xr:uid="{00000000-0005-0000-0000-000039010000}"/>
    <cellStyle name="Примечание 3 8" xfId="314" xr:uid="{00000000-0005-0000-0000-00003A010000}"/>
    <cellStyle name="Примечание 4" xfId="315" xr:uid="{00000000-0005-0000-0000-00003B010000}"/>
    <cellStyle name="Примечание 4 2" xfId="316" xr:uid="{00000000-0005-0000-0000-00003C010000}"/>
    <cellStyle name="Примечание 4 3" xfId="317" xr:uid="{00000000-0005-0000-0000-00003D010000}"/>
    <cellStyle name="Примечание 4 4" xfId="318" xr:uid="{00000000-0005-0000-0000-00003E010000}"/>
    <cellStyle name="Примечание 4 5" xfId="319" xr:uid="{00000000-0005-0000-0000-00003F010000}"/>
    <cellStyle name="Примечание 4 6" xfId="320" xr:uid="{00000000-0005-0000-0000-000040010000}"/>
    <cellStyle name="Примечание 4 7" xfId="321" xr:uid="{00000000-0005-0000-0000-000041010000}"/>
    <cellStyle name="Примечание 4 8" xfId="322" xr:uid="{00000000-0005-0000-0000-000042010000}"/>
    <cellStyle name="Примечание 5" xfId="323" xr:uid="{00000000-0005-0000-0000-000043010000}"/>
    <cellStyle name="Примечание 5 2" xfId="324" xr:uid="{00000000-0005-0000-0000-000044010000}"/>
    <cellStyle name="Примечание 5 3" xfId="325" xr:uid="{00000000-0005-0000-0000-000045010000}"/>
    <cellStyle name="Примечание 5 4" xfId="326" xr:uid="{00000000-0005-0000-0000-000046010000}"/>
    <cellStyle name="Примечание 5 5" xfId="327" xr:uid="{00000000-0005-0000-0000-000047010000}"/>
    <cellStyle name="Примечание 5 6" xfId="328" xr:uid="{00000000-0005-0000-0000-000048010000}"/>
    <cellStyle name="Примечание 5 7" xfId="329" xr:uid="{00000000-0005-0000-0000-000049010000}"/>
    <cellStyle name="Примечание 5 8" xfId="330" xr:uid="{00000000-0005-0000-0000-00004A010000}"/>
    <cellStyle name="Примечание 6" xfId="331" xr:uid="{00000000-0005-0000-0000-00004B010000}"/>
    <cellStyle name="Процент_11п" xfId="332" xr:uid="{00000000-0005-0000-0000-00004C010000}"/>
    <cellStyle name="Процентный 2" xfId="333" xr:uid="{00000000-0005-0000-0000-00004D010000}"/>
    <cellStyle name="Процентный 3" xfId="334" xr:uid="{00000000-0005-0000-0000-00004E010000}"/>
    <cellStyle name="Процентный 4" xfId="335" xr:uid="{00000000-0005-0000-0000-00004F010000}"/>
    <cellStyle name="Процентный 5" xfId="336" xr:uid="{00000000-0005-0000-0000-000050010000}"/>
    <cellStyle name="Процентный 6" xfId="337" xr:uid="{00000000-0005-0000-0000-000051010000}"/>
    <cellStyle name="Процентный 7" xfId="338" xr:uid="{00000000-0005-0000-0000-000052010000}"/>
    <cellStyle name="Связанная ячейка 2" xfId="339" xr:uid="{00000000-0005-0000-0000-000053010000}"/>
    <cellStyle name="Стиль 1" xfId="340" xr:uid="{00000000-0005-0000-0000-000054010000}"/>
    <cellStyle name="ТЕКСТ" xfId="341" xr:uid="{00000000-0005-0000-0000-000055010000}"/>
    <cellStyle name="ТЕКСТ 2" xfId="342" xr:uid="{00000000-0005-0000-0000-000056010000}"/>
    <cellStyle name="ТЕКСТ 3" xfId="343" xr:uid="{00000000-0005-0000-0000-000057010000}"/>
    <cellStyle name="ТЕКСТ 4" xfId="344" xr:uid="{00000000-0005-0000-0000-000058010000}"/>
    <cellStyle name="ТЕКСТ 5" xfId="345" xr:uid="{00000000-0005-0000-0000-000059010000}"/>
    <cellStyle name="ТЕКСТ 6" xfId="346" xr:uid="{00000000-0005-0000-0000-00005A010000}"/>
    <cellStyle name="ТЕКСТ 7" xfId="347" xr:uid="{00000000-0005-0000-0000-00005B010000}"/>
    <cellStyle name="ТЕКСТ 8" xfId="348" xr:uid="{00000000-0005-0000-0000-00005C010000}"/>
    <cellStyle name="Текст предупреждения 2" xfId="349" xr:uid="{00000000-0005-0000-0000-00005D010000}"/>
    <cellStyle name="Текстовый" xfId="350" xr:uid="{00000000-0005-0000-0000-00005E010000}"/>
    <cellStyle name="Текстовый 2" xfId="351" xr:uid="{00000000-0005-0000-0000-00005F010000}"/>
    <cellStyle name="Текстовый 3" xfId="352" xr:uid="{00000000-0005-0000-0000-000060010000}"/>
    <cellStyle name="Текстовый 4" xfId="353" xr:uid="{00000000-0005-0000-0000-000061010000}"/>
    <cellStyle name="Текстовый 5" xfId="354" xr:uid="{00000000-0005-0000-0000-000062010000}"/>
    <cellStyle name="Текстовый 6" xfId="355" xr:uid="{00000000-0005-0000-0000-000063010000}"/>
    <cellStyle name="Текстовый 7" xfId="356" xr:uid="{00000000-0005-0000-0000-000064010000}"/>
    <cellStyle name="Текстовый 8" xfId="357" xr:uid="{00000000-0005-0000-0000-000065010000}"/>
    <cellStyle name="Текстовый_46EE(v6.1.1)" xfId="358" xr:uid="{00000000-0005-0000-0000-000066010000}"/>
    <cellStyle name="три_знака" xfId="359" xr:uid="{00000000-0005-0000-0000-000067010000}"/>
    <cellStyle name="Тысячи [0]_12п" xfId="360" xr:uid="{00000000-0005-0000-0000-000068010000}"/>
    <cellStyle name="Тысячи_11п" xfId="361" xr:uid="{00000000-0005-0000-0000-000069010000}"/>
    <cellStyle name="ФИКСИРОВАННЫЙ" xfId="362" xr:uid="{00000000-0005-0000-0000-00006A010000}"/>
    <cellStyle name="ФИКСИРОВАННЫЙ 2" xfId="363" xr:uid="{00000000-0005-0000-0000-00006B010000}"/>
    <cellStyle name="ФИКСИРОВАННЫЙ 3" xfId="364" xr:uid="{00000000-0005-0000-0000-00006C010000}"/>
    <cellStyle name="ФИКСИРОВАННЫЙ 4" xfId="365" xr:uid="{00000000-0005-0000-0000-00006D010000}"/>
    <cellStyle name="ФИКСИРОВАННЫЙ 5" xfId="366" xr:uid="{00000000-0005-0000-0000-00006E010000}"/>
    <cellStyle name="ФИКСИРОВАННЫЙ 6" xfId="367" xr:uid="{00000000-0005-0000-0000-00006F010000}"/>
    <cellStyle name="ФИКСИРОВАННЫЙ 7" xfId="368" xr:uid="{00000000-0005-0000-0000-000070010000}"/>
    <cellStyle name="ФИКСИРОВАННЫЙ 8" xfId="369" xr:uid="{00000000-0005-0000-0000-000071010000}"/>
    <cellStyle name="Финансовый 2" xfId="370" xr:uid="{00000000-0005-0000-0000-000072010000}"/>
    <cellStyle name="Финансовый 2 2" xfId="371" xr:uid="{00000000-0005-0000-0000-000073010000}"/>
    <cellStyle name="Финансовый 3" xfId="372" xr:uid="{00000000-0005-0000-0000-000074010000}"/>
    <cellStyle name="Финансовый 3 2" xfId="373" xr:uid="{00000000-0005-0000-0000-000075010000}"/>
    <cellStyle name="Финансовый 3 3" xfId="374" xr:uid="{00000000-0005-0000-0000-000076010000}"/>
    <cellStyle name="Финансовый 4" xfId="375" xr:uid="{00000000-0005-0000-0000-000077010000}"/>
    <cellStyle name="Финансовый 5" xfId="376" xr:uid="{00000000-0005-0000-0000-000078010000}"/>
    <cellStyle name="Финансовый 6" xfId="377" xr:uid="{00000000-0005-0000-0000-000079010000}"/>
    <cellStyle name="Финансовый 7" xfId="378" xr:uid="{00000000-0005-0000-0000-00007A010000}"/>
    <cellStyle name="Формула" xfId="379" xr:uid="{00000000-0005-0000-0000-00007B010000}"/>
    <cellStyle name="Формула 2" xfId="380" xr:uid="{00000000-0005-0000-0000-00007C010000}"/>
    <cellStyle name="ФормулаВБ" xfId="381" xr:uid="{00000000-0005-0000-0000-00007D010000}"/>
    <cellStyle name="ФормулаНаКонтроль" xfId="382" xr:uid="{00000000-0005-0000-0000-00007E010000}"/>
    <cellStyle name="Хороший 2" xfId="383" xr:uid="{00000000-0005-0000-0000-00007F010000}"/>
    <cellStyle name="целые" xfId="384" xr:uid="{00000000-0005-0000-0000-000080010000}"/>
    <cellStyle name="Џђћ–…ќ’ќ›‰" xfId="385" xr:uid="{00000000-0005-0000-0000-00008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k_server\1%20obschaya%20papka%20ktr\&#1052;&#1086;&#1085;&#1080;&#1090;&#1086;&#1088;&#1080;&#1085;&#1075;&#1080;\&#1058;&#1072;&#1088;&#1080;&#1092;&#1099;%20&#1101;&#1083;&#1077;&#1082;&#1090;&#1088;&#1086;-2011\&#1047;&#1072;&#1087;&#1088;&#1086;&#1089;%20&#1082;%2001.02.2011-&#1069;&#1083;&#1077;&#1082;&#1090;&#1088;&#1086;&#1101;&#1085;&#1077;&#1088;&#1075;&#1080;&#1103;\REP.BLR.2011%20&#1074;&#1077;&#1088;1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1;&#1072;&#1083;&#1072;&#1085;&#1089;&#1099;%20&#1101;&#1083;&#1077;&#1082;&#1090;&#1088;&#1086;&#1101;&#1085;&#1077;&#1088;&#1075;&#1080;&#1080;\&#1041;&#1072;&#1083;&#1072;&#1085;&#1089;&#1099;%202017\&#1060;&#1086;&#1088;&#1084;&#1099;%203.1%20&#1085;&#1072;%202017%20&#1075;&#1086;&#1076;\1%20&#1050;&#1054;&#1058;&#1045;&#1051;%202017\&#1095;&#1080;&#1089;&#1090;&#1099;&#1081;%20KOTEL.NET.PLAN.7.28(v1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elina/Application%20Data/Microsoft/Excel/&#1095;&#1080;&#1089;&#1090;&#1099;&#1081;%20KOTEL.NET.PLAN.7.28(v1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Local%20Settings/Temporary%20Internet%20Files/Content.Outlook/O68QLE11/&#1058;&#1072;&#1073;&#1083;&#1080;&#1094;&#1099;%201%203%201%204%201%205%201%2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lina/AppData/Local/Microsoft/Windows/Temporary%20Internet%20Files/Content.Outlook/UO0P54XM/Users/karelina/Documents/&#1052;&#1054;&#1048;%20&#1044;&#1054;&#1050;&#1059;&#1052;&#1045;&#1053;&#1058;&#1067;%20%20%20&#1050;&#1072;&#1088;&#1077;&#1083;&#1080;&#1085;&#1072;/&#1041;&#1040;&#1051;&#1040;&#1053;&#1057;&#1067;%20&#1089;%202016%20&#1075;/&#1041;&#1072;&#1083;&#1072;&#1085;&#1089;&#1099;%202018/&#1095;&#1080;&#1089;&#1090;&#1099;&#1081;%20KOTEL.NET.PLAN.7.28(v1.0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REP.INV.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Индексы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B7" t="str">
            <v>Мурманская область</v>
          </cell>
        </row>
        <row r="11">
          <cell r="B11" t="str">
            <v>2011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HSHEET"/>
      <sheetName val="Титульный"/>
      <sheetName val="REESTR_ORG"/>
      <sheetName val="Инструкция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REESTR"/>
      <sheetName val="tech"/>
    </sheetNames>
    <sheetDataSet>
      <sheetData sheetId="0">
        <row r="2">
          <cell r="E2" t="str">
            <v>да</v>
          </cell>
        </row>
        <row r="3">
          <cell r="E3" t="str">
            <v>нет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1">
        <row r="10">
          <cell r="F10" t="str">
            <v>Дальневосточная дирекция по энергообеспечению – СП Трансэнерго - филиала ОАО "РЖД"</v>
          </cell>
        </row>
      </sheetData>
      <sheetData sheetId="2">
        <row r="33">
          <cell r="A33" t="str">
            <v>Дальневосточная дирекция по энергообеспечению – СП Трансэнерго - филиала ОАО "РЖД"</v>
          </cell>
          <cell r="AN33" t="str">
            <v>Общество с ограниченной ответственностью "Свет"</v>
          </cell>
        </row>
        <row r="34">
          <cell r="A34" t="str">
            <v>ЗАО "Энергетик"</v>
          </cell>
          <cell r="AN34" t="str">
            <v>ООО "Сервис Транспорт"</v>
          </cell>
        </row>
        <row r="35">
          <cell r="A35" t="str">
            <v>МУ "Тайга"</v>
          </cell>
          <cell r="AN35" t="str">
            <v>ООО "Энергокомфорт" Амур</v>
          </cell>
        </row>
        <row r="36">
          <cell r="A36" t="str">
            <v>МУП "Горэлектротеплосеть" г.Тында</v>
          </cell>
          <cell r="AN36" t="str">
            <v>Оптовый рынок</v>
          </cell>
        </row>
        <row r="37">
          <cell r="A37" t="str">
            <v>МУП "Теплоэнергосервис" с.Ромны</v>
          </cell>
          <cell r="AN37" t="str">
            <v>филиал ОАО "ДЭК" "Амурэнергосбыт"</v>
          </cell>
        </row>
        <row r="38">
          <cell r="A38" t="str">
            <v>МУП "Электросети" ЗАТО Углегорск</v>
          </cell>
        </row>
        <row r="39">
          <cell r="A39" t="str">
            <v>МУП "Электротеплосеть г. Белогорска"</v>
          </cell>
        </row>
        <row r="40">
          <cell r="A40" t="str">
            <v>МУП "Энергоресурс"</v>
          </cell>
        </row>
        <row r="41">
          <cell r="A41" t="str">
            <v>ОАО " Амурские коммунальные системы"</v>
          </cell>
        </row>
        <row r="42">
          <cell r="A42" t="str">
            <v>ОАО "28 электрическая сеть"</v>
          </cell>
        </row>
        <row r="43">
          <cell r="A43" t="str">
            <v>ОАО "Амурагропромэнерго"</v>
          </cell>
        </row>
        <row r="44">
          <cell r="A44" t="str">
            <v>ОАО "Дальневосточная распределительная сетевая компания"</v>
          </cell>
        </row>
        <row r="45">
          <cell r="A45" t="str">
            <v>ОАО "Облкоммунсервис"</v>
          </cell>
        </row>
        <row r="46">
          <cell r="A46" t="str">
            <v>ОАО "Прииск Соловьевский"</v>
          </cell>
        </row>
        <row r="47">
          <cell r="A47" t="str">
            <v>ОАО "Российские железные дороги"</v>
          </cell>
        </row>
        <row r="48">
          <cell r="A48" t="str">
            <v>Общество с ограниченной ответственностью "Свет"</v>
          </cell>
        </row>
        <row r="49">
          <cell r="A49" t="str">
            <v>ООО " Энергетик"</v>
          </cell>
        </row>
        <row r="50">
          <cell r="A50" t="str">
            <v>ООО "Комбинат Восточный плюс"</v>
          </cell>
        </row>
        <row r="51">
          <cell r="A51" t="str">
            <v>ООО "Районные электрические сети"</v>
          </cell>
        </row>
        <row r="52">
          <cell r="A52" t="str">
            <v>ООО "Сервис Транспорт"</v>
          </cell>
        </row>
        <row r="53">
          <cell r="A53" t="str">
            <v>ООО "Трансэнерго"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 t="str">
            <v>да</v>
          </cell>
        </row>
      </sheetData>
      <sheetData sheetId="11">
        <row r="33">
          <cell r="A33" t="str">
            <v>Дальневосточная дирекция по энергообеспечению – СП Трансэнерго - филиала ОАО "РЖД"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10">
          <cell r="F10" t="str">
            <v>Дальневосточная дирекция по энергообеспечению – СП Трансэнерго - филиала ОАО "РЖД"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"/>
      <sheetName val="3"/>
      <sheetName val="3 сторонние"/>
      <sheetName val="4"/>
      <sheetName val="4 сторонние"/>
      <sheetName val="5"/>
      <sheetName val="5 сторонние"/>
      <sheetName val="П1.6"/>
      <sheetName val="1.30 год"/>
      <sheetName val="1.30 полугодия"/>
      <sheetName val="P2.1"/>
      <sheetName val="P2.2"/>
      <sheetName val="TEHSHEET"/>
    </sheetNames>
    <sheetDataSet>
      <sheetData sheetId="0"/>
      <sheetData sheetId="1">
        <row r="10">
          <cell r="C10" t="str">
            <v xml:space="preserve">отрасли по ОКОНХ </v>
          </cell>
        </row>
        <row r="15">
          <cell r="B15">
            <v>2007</v>
          </cell>
        </row>
      </sheetData>
      <sheetData sheetId="2">
        <row r="4">
          <cell r="D4" t="str">
            <v>ед. измерения</v>
          </cell>
        </row>
      </sheetData>
      <sheetData sheetId="3">
        <row r="4">
          <cell r="D4" t="str">
            <v>ед. измерения</v>
          </cell>
        </row>
      </sheetData>
      <sheetData sheetId="4">
        <row r="7">
          <cell r="E7" t="str">
            <v>Всего</v>
          </cell>
        </row>
      </sheetData>
      <sheetData sheetId="5">
        <row r="7">
          <cell r="E7" t="str">
            <v>Всего</v>
          </cell>
        </row>
      </sheetData>
      <sheetData sheetId="6">
        <row r="7">
          <cell r="E7" t="str">
            <v>Всего</v>
          </cell>
        </row>
      </sheetData>
      <sheetData sheetId="7">
        <row r="7">
          <cell r="E7" t="str">
            <v>Всего</v>
          </cell>
        </row>
      </sheetData>
      <sheetData sheetId="8">
        <row r="7">
          <cell r="D7" t="str">
            <v>всего</v>
          </cell>
        </row>
      </sheetData>
      <sheetData sheetId="9">
        <row r="8">
          <cell r="C8" t="str">
            <v>отпуск ЭЭ, тыс.кВтч</v>
          </cell>
        </row>
      </sheetData>
      <sheetData sheetId="10">
        <row r="8">
          <cell r="C8" t="str">
            <v>отпуск ЭЭ, тыс.кВтч</v>
          </cell>
        </row>
      </sheetData>
      <sheetData sheetId="11">
        <row r="7">
          <cell r="E7">
            <v>3</v>
          </cell>
        </row>
      </sheetData>
      <sheetData sheetId="12">
        <row r="7">
          <cell r="E7">
            <v>3</v>
          </cell>
        </row>
      </sheetData>
      <sheetData sheetId="13">
        <row r="7">
          <cell r="C7" t="str">
            <v>Амурская область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O2" t="str">
            <v>Версия 1.0</v>
          </cell>
        </row>
      </sheetData>
      <sheetData sheetId="1">
        <row r="6">
          <cell r="F6" t="str">
            <v>Амурская область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">
          <cell r="C2">
            <v>2008</v>
          </cell>
        </row>
        <row r="3">
          <cell r="C3">
            <v>2009</v>
          </cell>
        </row>
        <row r="4">
          <cell r="C4">
            <v>2010</v>
          </cell>
        </row>
        <row r="5">
          <cell r="C5">
            <v>2011</v>
          </cell>
        </row>
        <row r="6">
          <cell r="C6">
            <v>2012</v>
          </cell>
        </row>
        <row r="7">
          <cell r="C7">
            <v>2013</v>
          </cell>
        </row>
        <row r="8">
          <cell r="C8">
            <v>2014</v>
          </cell>
        </row>
        <row r="9">
          <cell r="C9">
            <v>2015</v>
          </cell>
        </row>
        <row r="10">
          <cell r="C10">
            <v>2016</v>
          </cell>
        </row>
        <row r="11">
          <cell r="C11">
            <v>2017</v>
          </cell>
        </row>
        <row r="12">
          <cell r="C12">
            <v>2018</v>
          </cell>
        </row>
        <row r="13">
          <cell r="C13">
            <v>2019</v>
          </cell>
        </row>
        <row r="23">
          <cell r="G23" t="str">
            <v>Конечный потребитель №1</v>
          </cell>
        </row>
        <row r="24">
          <cell r="G24" t="str">
            <v>Конечный потребитель №2</v>
          </cell>
        </row>
        <row r="25">
          <cell r="G25" t="str">
            <v>Конечный потребитель №3</v>
          </cell>
        </row>
        <row r="26">
          <cell r="G26" t="str">
            <v>Конечный потребитель №4</v>
          </cell>
        </row>
        <row r="27">
          <cell r="G27" t="str">
            <v>Конечный потребитель №5</v>
          </cell>
        </row>
        <row r="28">
          <cell r="G28" t="str">
            <v>Конечный потребитель №6</v>
          </cell>
        </row>
        <row r="29">
          <cell r="G29" t="str">
            <v>Конечный потребитель №7</v>
          </cell>
        </row>
        <row r="30">
          <cell r="G30" t="str">
            <v>Конечный потребитель №8</v>
          </cell>
        </row>
        <row r="31">
          <cell r="G31" t="str">
            <v>Конечный потребитель №9</v>
          </cell>
        </row>
        <row r="32">
          <cell r="G32" t="str">
            <v>Конечный потребитель №10</v>
          </cell>
        </row>
        <row r="33">
          <cell r="G33" t="str">
            <v>Конечный потребитель №11</v>
          </cell>
        </row>
        <row r="34">
          <cell r="G34" t="str">
            <v>Конечный потребитель №12</v>
          </cell>
        </row>
        <row r="35">
          <cell r="G35" t="str">
            <v>Конечный потребитель №13</v>
          </cell>
        </row>
        <row r="36">
          <cell r="G36" t="str">
            <v>Конечный потребитель №14</v>
          </cell>
        </row>
        <row r="37">
          <cell r="G37" t="str">
            <v>Конечный потребитель №15</v>
          </cell>
        </row>
        <row r="38">
          <cell r="G38" t="str">
            <v>Конечный потребитель №16</v>
          </cell>
        </row>
        <row r="39">
          <cell r="G39" t="str">
            <v>Конечный потребитель №17</v>
          </cell>
        </row>
        <row r="40">
          <cell r="G40" t="str">
            <v>Конечный потребитель №18</v>
          </cell>
        </row>
        <row r="41">
          <cell r="G41" t="str">
            <v>Конечный потребитель №19</v>
          </cell>
        </row>
        <row r="42">
          <cell r="G42" t="str">
            <v>Конечный потребитель №20</v>
          </cell>
        </row>
      </sheetData>
      <sheetData sheetId="11">
        <row r="33">
          <cell r="H33" t="str">
            <v>Общество с ограниченной ответственностью "Свет"</v>
          </cell>
          <cell r="AR33" t="str">
            <v>Общество с ограниченной ответственностью "Свет"</v>
          </cell>
        </row>
        <row r="34">
          <cell r="H34" t="str">
            <v>ООО "Сервис Транспорт"</v>
          </cell>
          <cell r="AR34" t="str">
            <v>ООО "Сервис Транспорт"</v>
          </cell>
        </row>
        <row r="35">
          <cell r="H35" t="str">
            <v>ООО "Энергокомфорт" Амур</v>
          </cell>
          <cell r="AR35" t="str">
            <v>ООО "Энергокомфорт" Амур</v>
          </cell>
        </row>
        <row r="36">
          <cell r="H36" t="str">
            <v>филиал ОАО "ДЭК" "Амурэнергосбыт"</v>
          </cell>
          <cell r="AR36" t="str">
            <v>Прочие конечные потребители</v>
          </cell>
        </row>
        <row r="37">
          <cell r="AR37" t="str">
            <v>филиал ОАО "ДЭК" "Амурэнергосбыт"</v>
          </cell>
        </row>
      </sheetData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tabSelected="1" topLeftCell="C49" zoomScale="85" zoomScaleNormal="85" zoomScaleSheetLayoutView="100" workbookViewId="0">
      <selection activeCell="V80" sqref="V80"/>
    </sheetView>
  </sheetViews>
  <sheetFormatPr defaultColWidth="14.44140625" defaultRowHeight="14.4" x14ac:dyDescent="0.3"/>
  <cols>
    <col min="1" max="2" width="8" hidden="1" customWidth="1"/>
    <col min="3" max="3" width="2.6640625" customWidth="1"/>
    <col min="4" max="4" width="6.5546875" customWidth="1"/>
    <col min="5" max="5" width="45.6640625" customWidth="1"/>
    <col min="6" max="6" width="10.44140625" customWidth="1"/>
    <col min="7" max="7" width="8.6640625" customWidth="1"/>
    <col min="8" max="8" width="7.88671875" customWidth="1"/>
    <col min="9" max="9" width="9.6640625" customWidth="1"/>
    <col min="10" max="10" width="9.88671875" customWidth="1"/>
    <col min="11" max="11" width="11" customWidth="1"/>
    <col min="12" max="12" width="8.6640625" customWidth="1"/>
    <col min="13" max="13" width="8.33203125" customWidth="1"/>
    <col min="14" max="14" width="9.6640625" customWidth="1"/>
    <col min="15" max="15" width="10.44140625" customWidth="1"/>
    <col min="16" max="16" width="11" customWidth="1"/>
    <col min="17" max="17" width="9" customWidth="1"/>
    <col min="18" max="18" width="9.109375" customWidth="1"/>
    <col min="19" max="19" width="10.33203125" customWidth="1"/>
    <col min="20" max="20" width="9.88671875" customWidth="1"/>
    <col min="21" max="21" width="2.5546875" customWidth="1"/>
    <col min="22" max="26" width="8" customWidth="1"/>
  </cols>
  <sheetData>
    <row r="1" spans="1:26" ht="11.25" hidden="1" customHeight="1" x14ac:dyDescent="0.3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hidden="1" customHeight="1" x14ac:dyDescent="0.3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hidden="1" customHeight="1" x14ac:dyDescent="0.3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hidden="1" customHeight="1" x14ac:dyDescent="0.3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hidden="1" customHeight="1" x14ac:dyDescent="0.3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hidden="1" customHeight="1" x14ac:dyDescent="0.3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3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3">
      <c r="A8" s="1"/>
      <c r="B8" s="1"/>
      <c r="C8" s="1"/>
      <c r="D8" s="1"/>
      <c r="E8" s="13" t="s"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"/>
      <c r="V8" s="1"/>
      <c r="W8" s="1"/>
      <c r="X8" s="1"/>
      <c r="Y8" s="1"/>
      <c r="Z8" s="1"/>
    </row>
    <row r="9" spans="1:26" ht="47.25" customHeight="1" x14ac:dyDescent="0.3">
      <c r="A9" s="1"/>
      <c r="B9" s="1"/>
      <c r="C9" s="1"/>
      <c r="D9" s="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"/>
      <c r="V9" s="1"/>
      <c r="W9" s="1"/>
      <c r="X9" s="1"/>
      <c r="Y9" s="1"/>
      <c r="Z9" s="1"/>
    </row>
    <row r="10" spans="1:26" ht="29.25" customHeight="1" x14ac:dyDescent="0.3">
      <c r="A10" s="1"/>
      <c r="B10" s="1"/>
      <c r="C10" s="4"/>
      <c r="D10" s="5" t="s">
        <v>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5"/>
      <c r="V10" s="1"/>
      <c r="W10" s="1"/>
      <c r="X10" s="1"/>
      <c r="Y10" s="1"/>
      <c r="Z10" s="1"/>
    </row>
    <row r="11" spans="1:26" ht="29.25" customHeight="1" x14ac:dyDescent="0.3">
      <c r="A11" s="1"/>
      <c r="B11" s="1"/>
      <c r="C11" s="4"/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  <c r="V11" s="1"/>
      <c r="W11" s="1"/>
      <c r="X11" s="1"/>
      <c r="Y11" s="1"/>
      <c r="Z11" s="1"/>
    </row>
    <row r="12" spans="1:26" ht="15" customHeight="1" x14ac:dyDescent="0.3">
      <c r="A12" s="1"/>
      <c r="B12" s="1"/>
      <c r="C12" s="4"/>
      <c r="D12" s="5"/>
      <c r="E12" s="14" t="s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6"/>
      <c r="W12" s="1"/>
      <c r="X12" s="1"/>
      <c r="Y12" s="1"/>
      <c r="Z12" s="1"/>
    </row>
    <row r="13" spans="1:26" ht="15" customHeight="1" thickBot="1" x14ac:dyDescent="0.35">
      <c r="A13" s="1"/>
      <c r="B13" s="1"/>
      <c r="C13" s="4"/>
      <c r="D13" s="5"/>
      <c r="E13" s="17" t="s">
        <v>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6"/>
      <c r="W13" s="1"/>
      <c r="X13" s="1"/>
      <c r="Y13" s="1"/>
      <c r="Z13" s="1"/>
    </row>
    <row r="14" spans="1:26" ht="15" customHeight="1" x14ac:dyDescent="0.3">
      <c r="A14" s="1"/>
      <c r="B14" s="1"/>
      <c r="C14" s="4"/>
      <c r="D14" s="11" t="s">
        <v>4</v>
      </c>
      <c r="E14" s="18" t="s">
        <v>5</v>
      </c>
      <c r="F14" s="19" t="s">
        <v>6</v>
      </c>
      <c r="G14" s="20"/>
      <c r="H14" s="20"/>
      <c r="I14" s="20"/>
      <c r="J14" s="21"/>
      <c r="K14" s="19" t="s">
        <v>7</v>
      </c>
      <c r="L14" s="20"/>
      <c r="M14" s="20"/>
      <c r="N14" s="20"/>
      <c r="O14" s="21"/>
      <c r="P14" s="19" t="s">
        <v>8</v>
      </c>
      <c r="Q14" s="20"/>
      <c r="R14" s="20"/>
      <c r="S14" s="20"/>
      <c r="T14" s="21"/>
      <c r="U14" s="16"/>
      <c r="V14" s="16"/>
      <c r="W14" s="1"/>
      <c r="X14" s="1"/>
      <c r="Y14" s="1"/>
      <c r="Z14" s="1"/>
    </row>
    <row r="15" spans="1:26" ht="12.75" customHeight="1" thickBot="1" x14ac:dyDescent="0.35">
      <c r="A15" s="1"/>
      <c r="B15" s="1"/>
      <c r="C15" s="4"/>
      <c r="D15" s="12"/>
      <c r="E15" s="22"/>
      <c r="F15" s="23" t="s">
        <v>9</v>
      </c>
      <c r="G15" s="24" t="s">
        <v>10</v>
      </c>
      <c r="H15" s="24" t="s">
        <v>11</v>
      </c>
      <c r="I15" s="24" t="s">
        <v>12</v>
      </c>
      <c r="J15" s="25" t="s">
        <v>13</v>
      </c>
      <c r="K15" s="23" t="s">
        <v>9</v>
      </c>
      <c r="L15" s="24" t="s">
        <v>10</v>
      </c>
      <c r="M15" s="24" t="s">
        <v>11</v>
      </c>
      <c r="N15" s="24" t="s">
        <v>12</v>
      </c>
      <c r="O15" s="25" t="s">
        <v>13</v>
      </c>
      <c r="P15" s="23" t="s">
        <v>9</v>
      </c>
      <c r="Q15" s="24" t="s">
        <v>10</v>
      </c>
      <c r="R15" s="24" t="s">
        <v>11</v>
      </c>
      <c r="S15" s="24" t="s">
        <v>12</v>
      </c>
      <c r="T15" s="25" t="s">
        <v>13</v>
      </c>
      <c r="U15" s="16"/>
      <c r="V15" s="16"/>
      <c r="W15" s="1"/>
      <c r="X15" s="1"/>
      <c r="Y15" s="1"/>
      <c r="Z15" s="1"/>
    </row>
    <row r="16" spans="1:26" ht="12" customHeight="1" thickBot="1" x14ac:dyDescent="0.35">
      <c r="A16" s="1"/>
      <c r="B16" s="1"/>
      <c r="C16" s="4"/>
      <c r="D16" s="6">
        <v>1</v>
      </c>
      <c r="E16" s="26">
        <f t="shared" ref="E16:T16" si="0">D16+1</f>
        <v>2</v>
      </c>
      <c r="F16" s="26">
        <f t="shared" si="0"/>
        <v>3</v>
      </c>
      <c r="G16" s="26">
        <f t="shared" si="0"/>
        <v>4</v>
      </c>
      <c r="H16" s="26">
        <f t="shared" si="0"/>
        <v>5</v>
      </c>
      <c r="I16" s="26">
        <f t="shared" si="0"/>
        <v>6</v>
      </c>
      <c r="J16" s="26">
        <f t="shared" si="0"/>
        <v>7</v>
      </c>
      <c r="K16" s="26">
        <f t="shared" si="0"/>
        <v>8</v>
      </c>
      <c r="L16" s="26">
        <f t="shared" si="0"/>
        <v>9</v>
      </c>
      <c r="M16" s="26">
        <f t="shared" si="0"/>
        <v>10</v>
      </c>
      <c r="N16" s="26">
        <f t="shared" si="0"/>
        <v>11</v>
      </c>
      <c r="O16" s="26">
        <f t="shared" si="0"/>
        <v>12</v>
      </c>
      <c r="P16" s="26">
        <f t="shared" si="0"/>
        <v>13</v>
      </c>
      <c r="Q16" s="26">
        <f t="shared" si="0"/>
        <v>14</v>
      </c>
      <c r="R16" s="26">
        <f t="shared" si="0"/>
        <v>15</v>
      </c>
      <c r="S16" s="26">
        <f t="shared" si="0"/>
        <v>16</v>
      </c>
      <c r="T16" s="26">
        <f t="shared" si="0"/>
        <v>17</v>
      </c>
      <c r="U16" s="16"/>
      <c r="V16" s="16"/>
      <c r="W16" s="1"/>
      <c r="X16" s="1"/>
      <c r="Y16" s="1"/>
      <c r="Z16" s="1"/>
    </row>
    <row r="17" spans="1:26" ht="12.75" customHeight="1" x14ac:dyDescent="0.3">
      <c r="A17" s="1"/>
      <c r="B17" s="1"/>
      <c r="C17" s="4"/>
      <c r="D17" s="7" t="s">
        <v>14</v>
      </c>
      <c r="E17" s="27" t="s">
        <v>15</v>
      </c>
      <c r="F17" s="28">
        <f>F23+F24+F25</f>
        <v>578.99300000000005</v>
      </c>
      <c r="G17" s="29">
        <f>G23+G24+G25</f>
        <v>520.69600000000003</v>
      </c>
      <c r="H17" s="29">
        <f>H18+H23+H24+H25</f>
        <v>9.5440000000000005</v>
      </c>
      <c r="I17" s="29">
        <f>I18+I23+I24+I25</f>
        <v>578.71699999999998</v>
      </c>
      <c r="J17" s="29">
        <f>J18+J23+J24+J25</f>
        <v>310.72199999999998</v>
      </c>
      <c r="K17" s="28">
        <f>K23+K24+K25</f>
        <v>585.93900000000008</v>
      </c>
      <c r="L17" s="29">
        <f>L23+L24+L25</f>
        <v>529.82000000000005</v>
      </c>
      <c r="M17" s="29">
        <f>M18+M23+M24+M25</f>
        <v>8.5920000000000005</v>
      </c>
      <c r="N17" s="29">
        <f>N18+N23+N24+N25</f>
        <v>585.68100000000004</v>
      </c>
      <c r="O17" s="29">
        <f>O18+O23+O24+O25</f>
        <v>313.69299999999998</v>
      </c>
      <c r="P17" s="28">
        <f>P23+P24+P25</f>
        <v>1164.932</v>
      </c>
      <c r="Q17" s="29">
        <f>Q23+Q24+Q25</f>
        <v>1050.5160000000001</v>
      </c>
      <c r="R17" s="29">
        <f>R18+R23+R24+R25</f>
        <v>18.136000000000003</v>
      </c>
      <c r="S17" s="29">
        <f>S18+S23+S24+S25</f>
        <v>1164.3979999999997</v>
      </c>
      <c r="T17" s="29">
        <f>T18+T23+T24+T25</f>
        <v>624.41499999999996</v>
      </c>
      <c r="U17" s="16"/>
      <c r="V17" s="16"/>
      <c r="W17" s="1"/>
      <c r="X17" s="1"/>
      <c r="Y17" s="1"/>
      <c r="Z17" s="1"/>
    </row>
    <row r="18" spans="1:26" ht="12.75" customHeight="1" x14ac:dyDescent="0.3">
      <c r="A18" s="1"/>
      <c r="B18" s="1"/>
      <c r="C18" s="4"/>
      <c r="D18" s="8" t="s">
        <v>16</v>
      </c>
      <c r="E18" s="30" t="s">
        <v>17</v>
      </c>
      <c r="F18" s="28">
        <f t="shared" ref="F18:F26" si="1">G18+H18+I18+J18</f>
        <v>840.68599999999992</v>
      </c>
      <c r="G18" s="31"/>
      <c r="H18" s="31"/>
      <c r="I18" s="31">
        <f>I19+I20</f>
        <v>529.96399999999994</v>
      </c>
      <c r="J18" s="32">
        <f>J20+J21</f>
        <v>310.72199999999998</v>
      </c>
      <c r="K18" s="28">
        <f t="shared" ref="K18:K26" si="2">L18+M18+N18+O18</f>
        <v>851.84699999999998</v>
      </c>
      <c r="L18" s="31"/>
      <c r="M18" s="31"/>
      <c r="N18" s="31">
        <f>N19+N20</f>
        <v>538.154</v>
      </c>
      <c r="O18" s="32">
        <f>O20+O21</f>
        <v>313.69299999999998</v>
      </c>
      <c r="P18" s="28">
        <f t="shared" ref="P18:P26" si="3">Q18+R18+S18+T18</f>
        <v>1692.5329999999997</v>
      </c>
      <c r="Q18" s="31"/>
      <c r="R18" s="31"/>
      <c r="S18" s="31">
        <f>S19+S20</f>
        <v>1068.1179999999997</v>
      </c>
      <c r="T18" s="32">
        <f>T20+T21</f>
        <v>624.41499999999996</v>
      </c>
      <c r="U18" s="16"/>
      <c r="V18" s="16"/>
      <c r="W18" s="1"/>
      <c r="X18" s="1"/>
      <c r="Y18" s="1"/>
      <c r="Z18" s="1"/>
    </row>
    <row r="19" spans="1:26" ht="12" customHeight="1" x14ac:dyDescent="0.3">
      <c r="A19" s="1"/>
      <c r="B19" s="1"/>
      <c r="C19" s="4"/>
      <c r="D19" s="8" t="s">
        <v>18</v>
      </c>
      <c r="E19" s="30" t="s">
        <v>10</v>
      </c>
      <c r="F19" s="28">
        <f t="shared" si="1"/>
        <v>520.43499999999995</v>
      </c>
      <c r="G19" s="31"/>
      <c r="H19" s="31"/>
      <c r="I19" s="31">
        <v>520.43499999999995</v>
      </c>
      <c r="J19" s="32"/>
      <c r="K19" s="28">
        <f t="shared" si="2"/>
        <v>529.58399999999995</v>
      </c>
      <c r="L19" s="31"/>
      <c r="M19" s="31"/>
      <c r="N19" s="31">
        <v>529.58399999999995</v>
      </c>
      <c r="O19" s="32"/>
      <c r="P19" s="28">
        <f t="shared" si="3"/>
        <v>1050.0189999999998</v>
      </c>
      <c r="Q19" s="31"/>
      <c r="R19" s="31"/>
      <c r="S19" s="31">
        <f>I19+N19</f>
        <v>1050.0189999999998</v>
      </c>
      <c r="T19" s="32"/>
      <c r="U19" s="16"/>
      <c r="V19" s="16"/>
      <c r="W19" s="1"/>
      <c r="X19" s="1"/>
      <c r="Y19" s="1"/>
      <c r="Z19" s="1"/>
    </row>
    <row r="20" spans="1:26" ht="12" customHeight="1" x14ac:dyDescent="0.3">
      <c r="A20" s="1"/>
      <c r="B20" s="1"/>
      <c r="C20" s="4"/>
      <c r="D20" s="8" t="s">
        <v>19</v>
      </c>
      <c r="E20" s="30" t="s">
        <v>20</v>
      </c>
      <c r="F20" s="28">
        <f t="shared" si="1"/>
        <v>9.5289999999999999</v>
      </c>
      <c r="G20" s="31"/>
      <c r="H20" s="31"/>
      <c r="I20" s="31">
        <v>9.5289999999999999</v>
      </c>
      <c r="J20" s="32"/>
      <c r="K20" s="28">
        <f t="shared" si="2"/>
        <v>8.57</v>
      </c>
      <c r="L20" s="31"/>
      <c r="M20" s="31"/>
      <c r="N20" s="31">
        <v>8.57</v>
      </c>
      <c r="O20" s="32"/>
      <c r="P20" s="28">
        <f t="shared" si="3"/>
        <v>18.099</v>
      </c>
      <c r="Q20" s="31"/>
      <c r="R20" s="31"/>
      <c r="S20" s="31">
        <f>I20+N20</f>
        <v>18.099</v>
      </c>
      <c r="T20" s="32"/>
      <c r="U20" s="16"/>
      <c r="V20" s="16"/>
      <c r="W20" s="1"/>
      <c r="X20" s="1"/>
      <c r="Y20" s="1"/>
      <c r="Z20" s="1"/>
    </row>
    <row r="21" spans="1:26" ht="11.25" customHeight="1" x14ac:dyDescent="0.3">
      <c r="A21" s="1"/>
      <c r="B21" s="1"/>
      <c r="C21" s="4"/>
      <c r="D21" s="8" t="s">
        <v>21</v>
      </c>
      <c r="E21" s="30" t="s">
        <v>22</v>
      </c>
      <c r="F21" s="28">
        <f t="shared" si="1"/>
        <v>310.72199999999998</v>
      </c>
      <c r="G21" s="31"/>
      <c r="H21" s="31"/>
      <c r="I21" s="31"/>
      <c r="J21" s="32">
        <v>310.72199999999998</v>
      </c>
      <c r="K21" s="28">
        <f t="shared" si="2"/>
        <v>313.69299999999998</v>
      </c>
      <c r="L21" s="31"/>
      <c r="M21" s="31"/>
      <c r="N21" s="31"/>
      <c r="O21" s="32">
        <v>313.69299999999998</v>
      </c>
      <c r="P21" s="28">
        <f t="shared" si="3"/>
        <v>624.41499999999996</v>
      </c>
      <c r="Q21" s="31"/>
      <c r="R21" s="31"/>
      <c r="S21" s="31"/>
      <c r="T21" s="32">
        <f>J21+O21</f>
        <v>624.41499999999996</v>
      </c>
      <c r="U21" s="16"/>
      <c r="V21" s="16"/>
      <c r="W21" s="1"/>
      <c r="X21" s="1"/>
      <c r="Y21" s="1"/>
      <c r="Z21" s="1"/>
    </row>
    <row r="22" spans="1:26" ht="12" customHeight="1" x14ac:dyDescent="0.3">
      <c r="A22" s="1"/>
      <c r="B22" s="1"/>
      <c r="C22" s="4"/>
      <c r="D22" s="8"/>
      <c r="E22" s="30" t="s">
        <v>23</v>
      </c>
      <c r="F22" s="28"/>
      <c r="G22" s="31"/>
      <c r="H22" s="31"/>
      <c r="I22" s="31"/>
      <c r="J22" s="32"/>
      <c r="K22" s="28"/>
      <c r="L22" s="31"/>
      <c r="M22" s="31"/>
      <c r="N22" s="31"/>
      <c r="O22" s="32"/>
      <c r="P22" s="28"/>
      <c r="Q22" s="31"/>
      <c r="R22" s="31"/>
      <c r="S22" s="31"/>
      <c r="T22" s="32"/>
      <c r="U22" s="16"/>
      <c r="V22" s="16"/>
      <c r="W22" s="1"/>
      <c r="X22" s="1"/>
      <c r="Y22" s="1"/>
      <c r="Z22" s="1"/>
    </row>
    <row r="23" spans="1:26" ht="11.25" customHeight="1" x14ac:dyDescent="0.3">
      <c r="A23" s="1"/>
      <c r="B23" s="1"/>
      <c r="C23" s="4"/>
      <c r="D23" s="8" t="s">
        <v>24</v>
      </c>
      <c r="E23" s="30" t="s">
        <v>25</v>
      </c>
      <c r="F23" s="28"/>
      <c r="G23" s="31"/>
      <c r="H23" s="31"/>
      <c r="I23" s="31"/>
      <c r="J23" s="31"/>
      <c r="K23" s="28"/>
      <c r="L23" s="31"/>
      <c r="M23" s="31"/>
      <c r="N23" s="31"/>
      <c r="O23" s="31"/>
      <c r="P23" s="28"/>
      <c r="Q23" s="31"/>
      <c r="R23" s="31"/>
      <c r="S23" s="31"/>
      <c r="T23" s="32"/>
      <c r="U23" s="16"/>
      <c r="V23" s="16"/>
      <c r="W23" s="1"/>
      <c r="X23" s="1"/>
      <c r="Y23" s="1"/>
      <c r="Z23" s="1"/>
    </row>
    <row r="24" spans="1:26" ht="12" customHeight="1" x14ac:dyDescent="0.3">
      <c r="A24" s="1"/>
      <c r="B24" s="1"/>
      <c r="C24" s="4"/>
      <c r="D24" s="8" t="s">
        <v>26</v>
      </c>
      <c r="E24" s="30" t="s">
        <v>27</v>
      </c>
      <c r="F24" s="28">
        <f t="shared" si="1"/>
        <v>578.99300000000005</v>
      </c>
      <c r="G24" s="31">
        <v>520.69600000000003</v>
      </c>
      <c r="H24" s="31">
        <v>9.5440000000000005</v>
      </c>
      <c r="I24" s="31">
        <v>48.753</v>
      </c>
      <c r="J24" s="31"/>
      <c r="K24" s="28">
        <f t="shared" si="2"/>
        <v>585.93900000000008</v>
      </c>
      <c r="L24" s="31">
        <v>529.82000000000005</v>
      </c>
      <c r="M24" s="31">
        <v>8.5920000000000005</v>
      </c>
      <c r="N24" s="31">
        <v>47.527000000000001</v>
      </c>
      <c r="O24" s="31"/>
      <c r="P24" s="28">
        <f t="shared" si="3"/>
        <v>1164.932</v>
      </c>
      <c r="Q24" s="31">
        <f>G24+L24</f>
        <v>1050.5160000000001</v>
      </c>
      <c r="R24" s="31">
        <f>H24+M24</f>
        <v>18.136000000000003</v>
      </c>
      <c r="S24" s="31">
        <f>I24+N24</f>
        <v>96.28</v>
      </c>
      <c r="T24" s="32"/>
      <c r="U24" s="16"/>
      <c r="V24" s="16"/>
      <c r="W24" s="1"/>
      <c r="X24" s="1"/>
      <c r="Y24" s="1"/>
      <c r="Z24" s="1"/>
    </row>
    <row r="25" spans="1:26" ht="12" customHeight="1" thickBot="1" x14ac:dyDescent="0.35">
      <c r="A25" s="1"/>
      <c r="B25" s="1"/>
      <c r="C25" s="4"/>
      <c r="D25" s="9" t="s">
        <v>28</v>
      </c>
      <c r="E25" s="33" t="s">
        <v>29</v>
      </c>
      <c r="F25" s="34"/>
      <c r="G25" s="35"/>
      <c r="H25" s="35"/>
      <c r="I25" s="35"/>
      <c r="J25" s="35"/>
      <c r="K25" s="34"/>
      <c r="L25" s="35"/>
      <c r="M25" s="35"/>
      <c r="N25" s="35"/>
      <c r="O25" s="35"/>
      <c r="P25" s="34"/>
      <c r="Q25" s="35"/>
      <c r="R25" s="35"/>
      <c r="S25" s="35"/>
      <c r="T25" s="36"/>
      <c r="U25" s="16"/>
      <c r="V25" s="16"/>
      <c r="W25" s="1"/>
      <c r="X25" s="1"/>
      <c r="Y25" s="1"/>
      <c r="Z25" s="1"/>
    </row>
    <row r="26" spans="1:26" ht="13.5" customHeight="1" x14ac:dyDescent="0.3">
      <c r="A26" s="1"/>
      <c r="B26" s="1"/>
      <c r="C26" s="4"/>
      <c r="D26" s="7" t="s">
        <v>30</v>
      </c>
      <c r="E26" s="27" t="s">
        <v>31</v>
      </c>
      <c r="F26" s="37">
        <f t="shared" si="1"/>
        <v>48.875999999999998</v>
      </c>
      <c r="G26" s="29"/>
      <c r="H26" s="29"/>
      <c r="I26" s="29">
        <f>I28+I29</f>
        <v>14.96</v>
      </c>
      <c r="J26" s="38">
        <f>J28+J29</f>
        <v>33.915999999999997</v>
      </c>
      <c r="K26" s="37">
        <f t="shared" si="2"/>
        <v>59.216999999999999</v>
      </c>
      <c r="L26" s="29"/>
      <c r="M26" s="29"/>
      <c r="N26" s="29">
        <f>N28+N29</f>
        <v>17.661000000000001</v>
      </c>
      <c r="O26" s="38">
        <f>O28+O29</f>
        <v>41.555999999999997</v>
      </c>
      <c r="P26" s="37">
        <f t="shared" si="3"/>
        <v>108.09299999999999</v>
      </c>
      <c r="Q26" s="29"/>
      <c r="R26" s="29"/>
      <c r="S26" s="29">
        <f>S28+S29</f>
        <v>32.621000000000002</v>
      </c>
      <c r="T26" s="38">
        <f>T28+T29</f>
        <v>75.471999999999994</v>
      </c>
      <c r="U26" s="16"/>
      <c r="V26" s="16"/>
      <c r="W26" s="1"/>
      <c r="X26" s="1"/>
      <c r="Y26" s="1"/>
      <c r="Z26" s="1"/>
    </row>
    <row r="27" spans="1:26" ht="12.75" customHeight="1" x14ac:dyDescent="0.3">
      <c r="A27" s="1"/>
      <c r="B27" s="1"/>
      <c r="C27" s="4"/>
      <c r="D27" s="8"/>
      <c r="E27" s="30" t="s">
        <v>32</v>
      </c>
      <c r="F27" s="39">
        <f>IF(F17=0,0,F26/F17)</f>
        <v>8.4415528339720852E-2</v>
      </c>
      <c r="G27" s="40"/>
      <c r="H27" s="40"/>
      <c r="I27" s="41">
        <f>IF(I17=0,0,I26/I17)</f>
        <v>2.5850286063827398E-2</v>
      </c>
      <c r="J27" s="41">
        <f>IF(J17=0,0,J26/J17)</f>
        <v>0.10915223254227251</v>
      </c>
      <c r="K27" s="39">
        <f>IF(K17=0,0,K26/K17)</f>
        <v>0.10106342127764151</v>
      </c>
      <c r="L27" s="42"/>
      <c r="M27" s="40"/>
      <c r="N27" s="41">
        <f>IF(N17=0,0,N26/N17)</f>
        <v>3.0154640495423275E-2</v>
      </c>
      <c r="O27" s="43">
        <f>IF(O17=0,0,O26/O17)</f>
        <v>0.13247346928366269</v>
      </c>
      <c r="P27" s="40">
        <f>IF(P17=0,0,P26/P17)</f>
        <v>9.2789107003670587E-2</v>
      </c>
      <c r="Q27" s="40"/>
      <c r="R27" s="40"/>
      <c r="S27" s="40">
        <f>IF(S17=0,0,S26/S17)</f>
        <v>2.8015334962787648E-2</v>
      </c>
      <c r="T27" s="44">
        <f>IF(T17=0,0,T26/T17)</f>
        <v>0.12086833275946285</v>
      </c>
      <c r="U27" s="16"/>
      <c r="V27" s="16"/>
      <c r="W27" s="1"/>
      <c r="X27" s="1"/>
      <c r="Y27" s="1"/>
      <c r="Z27" s="1"/>
    </row>
    <row r="28" spans="1:26" ht="12.75" customHeight="1" x14ac:dyDescent="0.3">
      <c r="A28" s="1"/>
      <c r="B28" s="1"/>
      <c r="C28" s="4"/>
      <c r="D28" s="8" t="s">
        <v>33</v>
      </c>
      <c r="E28" s="30" t="s">
        <v>34</v>
      </c>
      <c r="F28" s="28">
        <f t="shared" ref="F28:F41" si="4">G28+H28+I28+J28</f>
        <v>48.875999999999998</v>
      </c>
      <c r="G28" s="31"/>
      <c r="H28" s="31"/>
      <c r="I28" s="31">
        <v>14.96</v>
      </c>
      <c r="J28" s="32">
        <v>33.915999999999997</v>
      </c>
      <c r="K28" s="28">
        <f t="shared" ref="K28:K41" si="5">L28+M28+N28+O28</f>
        <v>59.216999999999999</v>
      </c>
      <c r="L28" s="31"/>
      <c r="M28" s="31"/>
      <c r="N28" s="31">
        <v>17.661000000000001</v>
      </c>
      <c r="O28" s="32">
        <v>41.555999999999997</v>
      </c>
      <c r="P28" s="28">
        <f t="shared" ref="P28:P41" si="6">Q28+R28+S28+T28</f>
        <v>108.09299999999999</v>
      </c>
      <c r="Q28" s="31"/>
      <c r="R28" s="31"/>
      <c r="S28" s="31">
        <f>I28+N28</f>
        <v>32.621000000000002</v>
      </c>
      <c r="T28" s="32">
        <f>J28+O28</f>
        <v>75.471999999999994</v>
      </c>
      <c r="U28" s="16"/>
      <c r="V28" s="16"/>
      <c r="W28" s="1"/>
      <c r="X28" s="1"/>
      <c r="Y28" s="1"/>
      <c r="Z28" s="1"/>
    </row>
    <row r="29" spans="1:26" ht="12" customHeight="1" thickBot="1" x14ac:dyDescent="0.35">
      <c r="A29" s="1"/>
      <c r="B29" s="1"/>
      <c r="C29" s="4"/>
      <c r="D29" s="9" t="s">
        <v>35</v>
      </c>
      <c r="E29" s="33" t="s">
        <v>36</v>
      </c>
      <c r="F29" s="34"/>
      <c r="G29" s="35"/>
      <c r="H29" s="35"/>
      <c r="I29" s="35"/>
      <c r="J29" s="36"/>
      <c r="K29" s="34"/>
      <c r="L29" s="35"/>
      <c r="M29" s="35"/>
      <c r="N29" s="35"/>
      <c r="O29" s="36"/>
      <c r="P29" s="34"/>
      <c r="Q29" s="35"/>
      <c r="R29" s="35"/>
      <c r="S29" s="35"/>
      <c r="T29" s="36"/>
      <c r="U29" s="16"/>
      <c r="V29" s="16"/>
      <c r="W29" s="1"/>
      <c r="X29" s="1"/>
      <c r="Y29" s="1"/>
      <c r="Z29" s="1"/>
    </row>
    <row r="30" spans="1:26" ht="36" customHeight="1" thickBot="1" x14ac:dyDescent="0.35">
      <c r="A30" s="1"/>
      <c r="B30" s="1"/>
      <c r="C30" s="4"/>
      <c r="D30" s="10" t="s">
        <v>37</v>
      </c>
      <c r="E30" s="45" t="s">
        <v>38</v>
      </c>
      <c r="F30" s="46"/>
      <c r="G30" s="47"/>
      <c r="H30" s="47"/>
      <c r="I30" s="47"/>
      <c r="J30" s="47"/>
      <c r="K30" s="46"/>
      <c r="L30" s="47"/>
      <c r="M30" s="47"/>
      <c r="N30" s="47"/>
      <c r="O30" s="47"/>
      <c r="P30" s="46"/>
      <c r="Q30" s="47"/>
      <c r="R30" s="47"/>
      <c r="S30" s="47"/>
      <c r="T30" s="48"/>
      <c r="U30" s="16"/>
      <c r="V30" s="16"/>
      <c r="W30" s="1"/>
      <c r="X30" s="1"/>
      <c r="Y30" s="1"/>
      <c r="Z30" s="1"/>
    </row>
    <row r="31" spans="1:26" ht="12" customHeight="1" x14ac:dyDescent="0.3">
      <c r="A31" s="1"/>
      <c r="B31" s="1"/>
      <c r="C31" s="4"/>
      <c r="D31" s="7" t="s">
        <v>39</v>
      </c>
      <c r="E31" s="27" t="s">
        <v>40</v>
      </c>
      <c r="F31" s="37">
        <f t="shared" si="4"/>
        <v>530.11699999999996</v>
      </c>
      <c r="G31" s="29">
        <f>G32+G39+G40+G38</f>
        <v>0.26100000000000001</v>
      </c>
      <c r="H31" s="29">
        <f>H32+H39+H40+H38</f>
        <v>1.4999999999999999E-2</v>
      </c>
      <c r="I31" s="29">
        <f>I32+I39+I40+I38</f>
        <v>253.03499999999997</v>
      </c>
      <c r="J31" s="29">
        <f>J32+J39+J40+J38</f>
        <v>276.80600000000004</v>
      </c>
      <c r="K31" s="37">
        <f t="shared" si="5"/>
        <v>526.72199999999998</v>
      </c>
      <c r="L31" s="29">
        <f>L32+L39+L40+L38</f>
        <v>0.23599999999999999</v>
      </c>
      <c r="M31" s="29">
        <f>M32+M39+M40+M38</f>
        <v>2.1999999999999999E-2</v>
      </c>
      <c r="N31" s="29">
        <f>N32+N39+N40+N38</f>
        <v>254.32699999999997</v>
      </c>
      <c r="O31" s="38">
        <f>O32+O39+O40+O38</f>
        <v>272.137</v>
      </c>
      <c r="P31" s="28">
        <f t="shared" si="6"/>
        <v>1056.8389999999999</v>
      </c>
      <c r="Q31" s="29">
        <f>Q32+Q39+Q40</f>
        <v>0.497</v>
      </c>
      <c r="R31" s="29">
        <f>R32+R39+R40</f>
        <v>3.6999999999999998E-2</v>
      </c>
      <c r="S31" s="29">
        <f>S32+S39+S40</f>
        <v>507.36199999999997</v>
      </c>
      <c r="T31" s="38">
        <f>T32+T39+T40</f>
        <v>548.94299999999998</v>
      </c>
      <c r="U31" s="16"/>
      <c r="V31" s="16"/>
      <c r="W31" s="1"/>
      <c r="X31" s="1"/>
      <c r="Y31" s="1"/>
      <c r="Z31" s="1"/>
    </row>
    <row r="32" spans="1:26" ht="16.2" customHeight="1" x14ac:dyDescent="0.3">
      <c r="A32" s="1"/>
      <c r="B32" s="1"/>
      <c r="C32" s="4"/>
      <c r="D32" s="8" t="s">
        <v>41</v>
      </c>
      <c r="E32" s="30" t="s">
        <v>42</v>
      </c>
      <c r="F32" s="28">
        <f t="shared" si="4"/>
        <v>503.64100000000002</v>
      </c>
      <c r="G32" s="31"/>
      <c r="H32" s="31"/>
      <c r="I32" s="31">
        <f>I35+I34+I36+I37</f>
        <v>227.49299999999999</v>
      </c>
      <c r="J32" s="31">
        <f>J34+J35+J36+J37</f>
        <v>276.14800000000002</v>
      </c>
      <c r="K32" s="28">
        <f t="shared" si="5"/>
        <v>499.25099999999998</v>
      </c>
      <c r="L32" s="31"/>
      <c r="M32" s="31"/>
      <c r="N32" s="31">
        <f>N34+N35+N36+N37</f>
        <v>227.76599999999999</v>
      </c>
      <c r="O32" s="31">
        <f>O34+O35+O36+O37</f>
        <v>271.48500000000001</v>
      </c>
      <c r="P32" s="28">
        <f t="shared" si="6"/>
        <v>1002.8920000000001</v>
      </c>
      <c r="Q32" s="31"/>
      <c r="R32" s="31"/>
      <c r="S32" s="31">
        <f>S34+S35+S36+S37</f>
        <v>455.25900000000001</v>
      </c>
      <c r="T32" s="32">
        <f>T34+T35+T36+T37</f>
        <v>547.63300000000004</v>
      </c>
      <c r="U32" s="16"/>
      <c r="V32" s="16"/>
      <c r="W32" s="1"/>
      <c r="X32" s="1"/>
      <c r="Y32" s="1"/>
      <c r="Z32" s="1"/>
    </row>
    <row r="33" spans="1:26" ht="21.75" customHeight="1" x14ac:dyDescent="0.3">
      <c r="A33" s="1"/>
      <c r="B33" s="1"/>
      <c r="C33" s="4"/>
      <c r="D33" s="8"/>
      <c r="E33" s="30" t="s">
        <v>43</v>
      </c>
      <c r="F33" s="28"/>
      <c r="G33" s="31"/>
      <c r="H33" s="31"/>
      <c r="I33" s="31"/>
      <c r="J33" s="32"/>
      <c r="K33" s="28"/>
      <c r="L33" s="31"/>
      <c r="M33" s="31"/>
      <c r="N33" s="31"/>
      <c r="O33" s="32"/>
      <c r="P33" s="28"/>
      <c r="Q33" s="31"/>
      <c r="R33" s="31"/>
      <c r="S33" s="31"/>
      <c r="T33" s="32"/>
      <c r="U33" s="16"/>
      <c r="V33" s="16"/>
      <c r="W33" s="1"/>
      <c r="X33" s="1"/>
      <c r="Y33" s="1"/>
      <c r="Z33" s="1"/>
    </row>
    <row r="34" spans="1:26" ht="15.75" customHeight="1" x14ac:dyDescent="0.3">
      <c r="A34" s="1"/>
      <c r="B34" s="1"/>
      <c r="C34" s="4"/>
      <c r="D34" s="8" t="s">
        <v>44</v>
      </c>
      <c r="E34" s="30" t="s">
        <v>45</v>
      </c>
      <c r="F34" s="28">
        <f t="shared" si="4"/>
        <v>498.31299999999999</v>
      </c>
      <c r="G34" s="31"/>
      <c r="H34" s="31"/>
      <c r="I34" s="31">
        <v>222.16499999999999</v>
      </c>
      <c r="J34" s="32">
        <v>276.14800000000002</v>
      </c>
      <c r="K34" s="28">
        <f t="shared" si="5"/>
        <v>492.09000000000003</v>
      </c>
      <c r="L34" s="31"/>
      <c r="M34" s="31"/>
      <c r="N34" s="31">
        <v>220.60499999999999</v>
      </c>
      <c r="O34" s="32">
        <v>271.48500000000001</v>
      </c>
      <c r="P34" s="28">
        <f t="shared" si="6"/>
        <v>990.40300000000002</v>
      </c>
      <c r="Q34" s="31"/>
      <c r="R34" s="31"/>
      <c r="S34" s="31">
        <f t="shared" ref="S34:T36" si="7">I34+N34</f>
        <v>442.77</v>
      </c>
      <c r="T34" s="32">
        <f t="shared" si="7"/>
        <v>547.63300000000004</v>
      </c>
      <c r="U34" s="16"/>
      <c r="V34" s="16"/>
      <c r="W34" s="1"/>
      <c r="X34" s="1"/>
      <c r="Y34" s="1"/>
      <c r="Z34" s="1"/>
    </row>
    <row r="35" spans="1:26" ht="15" customHeight="1" x14ac:dyDescent="0.3">
      <c r="A35" s="1"/>
      <c r="B35" s="1"/>
      <c r="C35" s="4"/>
      <c r="D35" s="8" t="s">
        <v>46</v>
      </c>
      <c r="E35" s="30" t="s">
        <v>47</v>
      </c>
      <c r="F35" s="28">
        <f t="shared" si="4"/>
        <v>1.9970000000000001</v>
      </c>
      <c r="G35" s="31"/>
      <c r="H35" s="31"/>
      <c r="I35" s="31">
        <v>1.9970000000000001</v>
      </c>
      <c r="J35" s="32"/>
      <c r="K35" s="28">
        <f t="shared" si="5"/>
        <v>4.0309999999999997</v>
      </c>
      <c r="L35" s="31"/>
      <c r="M35" s="31"/>
      <c r="N35" s="31">
        <v>4.0309999999999997</v>
      </c>
      <c r="O35" s="32"/>
      <c r="P35" s="28">
        <f t="shared" si="6"/>
        <v>6.0279999999999996</v>
      </c>
      <c r="Q35" s="31"/>
      <c r="R35" s="31"/>
      <c r="S35" s="31">
        <f t="shared" si="7"/>
        <v>6.0279999999999996</v>
      </c>
      <c r="T35" s="32"/>
      <c r="U35" s="16"/>
      <c r="V35" s="16"/>
      <c r="W35" s="1"/>
      <c r="X35" s="1"/>
      <c r="Y35" s="1"/>
      <c r="Z35" s="1"/>
    </row>
    <row r="36" spans="1:26" ht="16.5" customHeight="1" x14ac:dyDescent="0.3">
      <c r="A36" s="1"/>
      <c r="B36" s="1"/>
      <c r="C36" s="4"/>
      <c r="D36" s="8" t="s">
        <v>48</v>
      </c>
      <c r="E36" s="30" t="s">
        <v>49</v>
      </c>
      <c r="F36" s="28">
        <f t="shared" si="4"/>
        <v>3.331</v>
      </c>
      <c r="G36" s="31"/>
      <c r="H36" s="31"/>
      <c r="I36" s="31">
        <v>3.331</v>
      </c>
      <c r="J36" s="32"/>
      <c r="K36" s="28">
        <f t="shared" si="5"/>
        <v>3.13</v>
      </c>
      <c r="L36" s="31"/>
      <c r="M36" s="31"/>
      <c r="N36" s="31">
        <v>3.13</v>
      </c>
      <c r="O36" s="32"/>
      <c r="P36" s="28">
        <f t="shared" si="6"/>
        <v>6.4610000000000003</v>
      </c>
      <c r="Q36" s="31"/>
      <c r="R36" s="31"/>
      <c r="S36" s="31">
        <f t="shared" si="7"/>
        <v>6.4610000000000003</v>
      </c>
      <c r="T36" s="32"/>
      <c r="U36" s="16"/>
      <c r="V36" s="16"/>
      <c r="W36" s="1"/>
      <c r="X36" s="1"/>
      <c r="Y36" s="1"/>
      <c r="Z36" s="1"/>
    </row>
    <row r="37" spans="1:26" ht="24.75" customHeight="1" x14ac:dyDescent="0.3">
      <c r="A37" s="1"/>
      <c r="B37" s="1"/>
      <c r="C37" s="4"/>
      <c r="D37" s="8" t="s">
        <v>50</v>
      </c>
      <c r="E37" s="30" t="s">
        <v>51</v>
      </c>
      <c r="F37" s="28"/>
      <c r="G37" s="31"/>
      <c r="H37" s="31"/>
      <c r="I37" s="31"/>
      <c r="J37" s="32"/>
      <c r="K37" s="28"/>
      <c r="L37" s="31"/>
      <c r="M37" s="31"/>
      <c r="N37" s="31"/>
      <c r="O37" s="32"/>
      <c r="P37" s="28"/>
      <c r="Q37" s="31"/>
      <c r="R37" s="31"/>
      <c r="S37" s="31"/>
      <c r="T37" s="32"/>
      <c r="U37" s="16"/>
      <c r="V37" s="16"/>
      <c r="W37" s="1"/>
      <c r="X37" s="1"/>
      <c r="Y37" s="1"/>
      <c r="Z37" s="1"/>
    </row>
    <row r="38" spans="1:26" ht="14.25" customHeight="1" x14ac:dyDescent="0.3">
      <c r="A38" s="1"/>
      <c r="B38" s="1"/>
      <c r="C38" s="4"/>
      <c r="D38" s="8" t="s">
        <v>52</v>
      </c>
      <c r="E38" s="30" t="s">
        <v>53</v>
      </c>
      <c r="F38" s="28"/>
      <c r="G38" s="31"/>
      <c r="H38" s="31"/>
      <c r="I38" s="31"/>
      <c r="J38" s="32"/>
      <c r="K38" s="28"/>
      <c r="L38" s="31"/>
      <c r="M38" s="31"/>
      <c r="N38" s="31"/>
      <c r="O38" s="32"/>
      <c r="P38" s="28"/>
      <c r="Q38" s="31"/>
      <c r="R38" s="31"/>
      <c r="S38" s="31"/>
      <c r="T38" s="32"/>
      <c r="U38" s="16"/>
      <c r="V38" s="16"/>
      <c r="W38" s="1"/>
      <c r="X38" s="1"/>
      <c r="Y38" s="1"/>
      <c r="Z38" s="1"/>
    </row>
    <row r="39" spans="1:26" ht="26.25" customHeight="1" x14ac:dyDescent="0.3">
      <c r="A39" s="1"/>
      <c r="B39" s="1"/>
      <c r="C39" s="4"/>
      <c r="D39" s="8" t="s">
        <v>54</v>
      </c>
      <c r="E39" s="30" t="s">
        <v>55</v>
      </c>
      <c r="F39" s="28">
        <f t="shared" si="4"/>
        <v>0.28500000000000003</v>
      </c>
      <c r="G39" s="31">
        <v>0.26100000000000001</v>
      </c>
      <c r="H39" s="31">
        <v>1.4999999999999999E-2</v>
      </c>
      <c r="I39" s="31">
        <v>8.9999999999999993E-3</v>
      </c>
      <c r="J39" s="32"/>
      <c r="K39" s="28">
        <f t="shared" si="5"/>
        <v>0.26200000000000001</v>
      </c>
      <c r="L39" s="31">
        <v>0.23599999999999999</v>
      </c>
      <c r="M39" s="31">
        <v>2.1999999999999999E-2</v>
      </c>
      <c r="N39" s="31">
        <v>4.0000000000000001E-3</v>
      </c>
      <c r="O39" s="32"/>
      <c r="P39" s="28">
        <f t="shared" si="6"/>
        <v>0.54700000000000004</v>
      </c>
      <c r="Q39" s="31">
        <f t="shared" ref="Q39:T40" si="8">G39+L39</f>
        <v>0.497</v>
      </c>
      <c r="R39" s="31">
        <f t="shared" si="8"/>
        <v>3.6999999999999998E-2</v>
      </c>
      <c r="S39" s="31">
        <f t="shared" si="8"/>
        <v>1.2999999999999999E-2</v>
      </c>
      <c r="T39" s="32"/>
      <c r="U39" s="16"/>
      <c r="V39" s="16"/>
      <c r="W39" s="1"/>
      <c r="X39" s="1"/>
      <c r="Y39" s="1"/>
      <c r="Z39" s="1"/>
    </row>
    <row r="40" spans="1:26" ht="19.2" customHeight="1" thickBot="1" x14ac:dyDescent="0.35">
      <c r="A40" s="1"/>
      <c r="B40" s="1"/>
      <c r="C40" s="4"/>
      <c r="D40" s="9" t="s">
        <v>56</v>
      </c>
      <c r="E40" s="33" t="s">
        <v>57</v>
      </c>
      <c r="F40" s="34">
        <f t="shared" si="4"/>
        <v>26.191000000000003</v>
      </c>
      <c r="G40" s="35"/>
      <c r="H40" s="35"/>
      <c r="I40" s="35">
        <v>25.533000000000001</v>
      </c>
      <c r="J40" s="36">
        <v>0.65800000000000003</v>
      </c>
      <c r="K40" s="34">
        <f t="shared" si="5"/>
        <v>27.209</v>
      </c>
      <c r="L40" s="35"/>
      <c r="M40" s="35"/>
      <c r="N40" s="35">
        <v>26.556999999999999</v>
      </c>
      <c r="O40" s="36">
        <v>0.65200000000000002</v>
      </c>
      <c r="P40" s="34">
        <f t="shared" si="6"/>
        <v>53.400000000000006</v>
      </c>
      <c r="Q40" s="49"/>
      <c r="R40" s="49"/>
      <c r="S40" s="49">
        <f t="shared" si="8"/>
        <v>52.09</v>
      </c>
      <c r="T40" s="36">
        <f t="shared" si="8"/>
        <v>1.31</v>
      </c>
      <c r="U40" s="16"/>
      <c r="V40" s="16"/>
      <c r="W40" s="1"/>
      <c r="X40" s="1"/>
      <c r="Y40" s="1"/>
      <c r="Z40" s="1"/>
    </row>
    <row r="41" spans="1:26" ht="4.8" hidden="1" customHeight="1" thickBot="1" x14ac:dyDescent="0.35">
      <c r="A41" s="1"/>
      <c r="B41" s="1"/>
      <c r="C41" s="4"/>
      <c r="D41" s="10">
        <v>5</v>
      </c>
      <c r="E41" s="45" t="s">
        <v>58</v>
      </c>
      <c r="F41" s="50">
        <f t="shared" si="4"/>
        <v>8.1504247795294305E-14</v>
      </c>
      <c r="G41" s="51">
        <f>G17-F19-G26-G30-G31</f>
        <v>8.0935258495173912E-14</v>
      </c>
      <c r="H41" s="51">
        <f>H17-F20-H26-H30-H31</f>
        <v>5.6898930012039273E-16</v>
      </c>
      <c r="I41" s="51">
        <f>I17-F21-I26-I30-I31</f>
        <v>0</v>
      </c>
      <c r="J41" s="52">
        <f>J17-J26-J30-J31</f>
        <v>0</v>
      </c>
      <c r="K41" s="50">
        <f t="shared" si="5"/>
        <v>1.0393769178662637E-13</v>
      </c>
      <c r="L41" s="51">
        <f>L17-K19-L26-L30-L31</f>
        <v>1.0369483049998962E-13</v>
      </c>
      <c r="M41" s="51">
        <f>M17-K20-M26-M30-M31</f>
        <v>2.4286128663675299E-16</v>
      </c>
      <c r="N41" s="51">
        <f>N17-K21-N26-N30-N31</f>
        <v>0</v>
      </c>
      <c r="O41" s="52">
        <f>O17-O26-O30-O31</f>
        <v>0</v>
      </c>
      <c r="P41" s="50">
        <f t="shared" si="6"/>
        <v>3.0090513414293696E-13</v>
      </c>
      <c r="Q41" s="53">
        <f>Q17-P19-Q26-Q30-Q31</f>
        <v>2.9831692671677956E-13</v>
      </c>
      <c r="R41" s="53">
        <f>R17-P20-R26-R30-R31</f>
        <v>2.5882074261573962E-15</v>
      </c>
      <c r="S41" s="53">
        <f>S17-P21-S26-S30-S31</f>
        <v>0</v>
      </c>
      <c r="T41" s="54">
        <f>T17-T26-T30-T31</f>
        <v>0</v>
      </c>
      <c r="U41" s="16"/>
      <c r="V41" s="16"/>
      <c r="W41" s="1"/>
      <c r="X41" s="1"/>
      <c r="Y41" s="1"/>
      <c r="Z41" s="1"/>
    </row>
    <row r="42" spans="1:26" ht="11.25" customHeight="1" x14ac:dyDescent="0.3">
      <c r="A42" s="1"/>
      <c r="B42" s="1"/>
      <c r="C42" s="1"/>
      <c r="D42" s="1"/>
      <c r="E42" s="55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69"/>
      <c r="R42" s="69"/>
      <c r="S42" s="69"/>
      <c r="T42" s="56"/>
      <c r="U42" s="16"/>
      <c r="V42" s="16"/>
      <c r="W42" s="1"/>
      <c r="X42" s="1"/>
      <c r="Y42" s="1"/>
      <c r="Z42" s="1"/>
    </row>
    <row r="43" spans="1:26" ht="11.25" customHeight="1" x14ac:dyDescent="0.3">
      <c r="A43" s="1"/>
      <c r="B43" s="1"/>
      <c r="C43" s="1"/>
      <c r="D43" s="1"/>
      <c r="E43" s="5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"/>
      <c r="X43" s="1"/>
      <c r="Y43" s="1"/>
      <c r="Z43" s="1"/>
    </row>
    <row r="44" spans="1:26" ht="11.25" customHeight="1" x14ac:dyDescent="0.3">
      <c r="A44" s="1"/>
      <c r="B44" s="1"/>
      <c r="C44" s="1"/>
      <c r="D44" s="1"/>
      <c r="E44" s="5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"/>
      <c r="X44" s="1"/>
      <c r="Y44" s="1"/>
      <c r="Z44" s="1"/>
    </row>
    <row r="45" spans="1:26" ht="15" customHeight="1" thickBot="1" x14ac:dyDescent="0.35">
      <c r="A45" s="1"/>
      <c r="B45" s="1"/>
      <c r="C45" s="1"/>
      <c r="D45" s="5"/>
      <c r="E45" s="17" t="s">
        <v>59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6"/>
      <c r="V45" s="16"/>
      <c r="W45" s="1"/>
      <c r="X45" s="1"/>
      <c r="Y45" s="1"/>
      <c r="Z45" s="1"/>
    </row>
    <row r="46" spans="1:26" ht="15" customHeight="1" x14ac:dyDescent="0.3">
      <c r="A46" s="1"/>
      <c r="B46" s="1"/>
      <c r="C46" s="1"/>
      <c r="D46" s="11" t="s">
        <v>4</v>
      </c>
      <c r="E46" s="18" t="s">
        <v>5</v>
      </c>
      <c r="F46" s="19" t="s">
        <v>6</v>
      </c>
      <c r="G46" s="20"/>
      <c r="H46" s="20"/>
      <c r="I46" s="20"/>
      <c r="J46" s="21"/>
      <c r="K46" s="19" t="s">
        <v>7</v>
      </c>
      <c r="L46" s="20"/>
      <c r="M46" s="20"/>
      <c r="N46" s="20"/>
      <c r="O46" s="21"/>
      <c r="P46" s="19" t="s">
        <v>8</v>
      </c>
      <c r="Q46" s="20"/>
      <c r="R46" s="20"/>
      <c r="S46" s="20"/>
      <c r="T46" s="21"/>
      <c r="U46" s="16"/>
      <c r="V46" s="16"/>
      <c r="W46" s="1"/>
      <c r="X46" s="1"/>
      <c r="Y46" s="1"/>
      <c r="Z46" s="1"/>
    </row>
    <row r="47" spans="1:26" ht="15" customHeight="1" thickBot="1" x14ac:dyDescent="0.35">
      <c r="A47" s="1"/>
      <c r="B47" s="1"/>
      <c r="C47" s="1"/>
      <c r="D47" s="12"/>
      <c r="E47" s="22"/>
      <c r="F47" s="23" t="s">
        <v>9</v>
      </c>
      <c r="G47" s="24" t="s">
        <v>10</v>
      </c>
      <c r="H47" s="24" t="s">
        <v>11</v>
      </c>
      <c r="I47" s="24" t="s">
        <v>12</v>
      </c>
      <c r="J47" s="25" t="s">
        <v>13</v>
      </c>
      <c r="K47" s="23" t="s">
        <v>9</v>
      </c>
      <c r="L47" s="24" t="s">
        <v>10</v>
      </c>
      <c r="M47" s="24" t="s">
        <v>11</v>
      </c>
      <c r="N47" s="24" t="s">
        <v>12</v>
      </c>
      <c r="O47" s="25" t="s">
        <v>13</v>
      </c>
      <c r="P47" s="23" t="s">
        <v>9</v>
      </c>
      <c r="Q47" s="24" t="s">
        <v>10</v>
      </c>
      <c r="R47" s="24" t="s">
        <v>11</v>
      </c>
      <c r="S47" s="24" t="s">
        <v>12</v>
      </c>
      <c r="T47" s="25" t="s">
        <v>13</v>
      </c>
      <c r="U47" s="16"/>
      <c r="V47" s="16"/>
      <c r="W47" s="1"/>
      <c r="X47" s="1"/>
      <c r="Y47" s="1"/>
      <c r="Z47" s="1"/>
    </row>
    <row r="48" spans="1:26" ht="15" customHeight="1" thickBot="1" x14ac:dyDescent="0.35">
      <c r="A48" s="1"/>
      <c r="B48" s="1"/>
      <c r="C48" s="1"/>
      <c r="D48" s="6">
        <v>1</v>
      </c>
      <c r="E48" s="26">
        <f t="shared" ref="E48:T48" si="9">D48+1</f>
        <v>2</v>
      </c>
      <c r="F48" s="26">
        <f t="shared" si="9"/>
        <v>3</v>
      </c>
      <c r="G48" s="26">
        <f t="shared" si="9"/>
        <v>4</v>
      </c>
      <c r="H48" s="26">
        <f t="shared" si="9"/>
        <v>5</v>
      </c>
      <c r="I48" s="26">
        <f t="shared" si="9"/>
        <v>6</v>
      </c>
      <c r="J48" s="26">
        <f t="shared" si="9"/>
        <v>7</v>
      </c>
      <c r="K48" s="26">
        <f t="shared" si="9"/>
        <v>8</v>
      </c>
      <c r="L48" s="26">
        <f t="shared" si="9"/>
        <v>9</v>
      </c>
      <c r="M48" s="26">
        <f t="shared" si="9"/>
        <v>10</v>
      </c>
      <c r="N48" s="26">
        <f t="shared" si="9"/>
        <v>11</v>
      </c>
      <c r="O48" s="26">
        <f t="shared" si="9"/>
        <v>12</v>
      </c>
      <c r="P48" s="26">
        <f t="shared" si="9"/>
        <v>13</v>
      </c>
      <c r="Q48" s="26">
        <f t="shared" si="9"/>
        <v>14</v>
      </c>
      <c r="R48" s="26">
        <f t="shared" si="9"/>
        <v>15</v>
      </c>
      <c r="S48" s="26">
        <f t="shared" si="9"/>
        <v>16</v>
      </c>
      <c r="T48" s="26">
        <f t="shared" si="9"/>
        <v>17</v>
      </c>
      <c r="U48" s="16"/>
      <c r="V48" s="16"/>
      <c r="W48" s="1"/>
      <c r="X48" s="1"/>
      <c r="Y48" s="1"/>
      <c r="Z48" s="1"/>
    </row>
    <row r="49" spans="1:26" ht="15" customHeight="1" x14ac:dyDescent="0.3">
      <c r="A49" s="1"/>
      <c r="B49" s="1"/>
      <c r="C49" s="1"/>
      <c r="D49" s="7" t="s">
        <v>14</v>
      </c>
      <c r="E49" s="27" t="s">
        <v>15</v>
      </c>
      <c r="F49" s="57">
        <f>F55+F56+F57</f>
        <v>162.71820000000002</v>
      </c>
      <c r="G49" s="58">
        <f>G55+G56+G57</f>
        <v>146.32830000000001</v>
      </c>
      <c r="H49" s="58">
        <f>H50+H55+H56+H57</f>
        <v>2.6806999999999999</v>
      </c>
      <c r="I49" s="58">
        <f>I50+I55+I56+I57</f>
        <v>162.64070000000004</v>
      </c>
      <c r="J49" s="58">
        <f>J50+J55+J56+J57</f>
        <v>87.299500000000052</v>
      </c>
      <c r="K49" s="57">
        <f>K55+K56+K57</f>
        <v>162.71859999999998</v>
      </c>
      <c r="L49" s="58">
        <f>L55+L56+L57</f>
        <v>147.142</v>
      </c>
      <c r="M49" s="58">
        <f>M50+M55+M56+M57</f>
        <v>2.3858000000000001</v>
      </c>
      <c r="N49" s="58">
        <f>N50+N55+N56+N57</f>
        <v>162.64690000000002</v>
      </c>
      <c r="O49" s="58">
        <f>O50+O55+O56+O57</f>
        <v>87.095400000000026</v>
      </c>
      <c r="P49" s="57">
        <f>P55+P56+P57</f>
        <v>162.7184</v>
      </c>
      <c r="Q49" s="58">
        <f>Q55+Q56+Q57</f>
        <v>146.73515</v>
      </c>
      <c r="R49" s="58">
        <f>R50+R55+R56+R57</f>
        <v>2.5332499999999998</v>
      </c>
      <c r="S49" s="58">
        <f>S50+S55+S56+S57</f>
        <v>162.6438</v>
      </c>
      <c r="T49" s="59">
        <f>T50+T55+T56+T57</f>
        <v>87.197450000000032</v>
      </c>
      <c r="U49" s="16"/>
      <c r="V49" s="16"/>
      <c r="W49" s="1"/>
      <c r="X49" s="1"/>
      <c r="Y49" s="1"/>
      <c r="Z49" s="1"/>
    </row>
    <row r="50" spans="1:26" ht="15" customHeight="1" x14ac:dyDescent="0.3">
      <c r="A50" s="1"/>
      <c r="B50" s="1"/>
      <c r="C50" s="1"/>
      <c r="D50" s="8" t="s">
        <v>16</v>
      </c>
      <c r="E50" s="30" t="s">
        <v>17</v>
      </c>
      <c r="F50" s="57">
        <f t="shared" ref="F50:F53" si="10">G50+H50+I50+J50</f>
        <v>236.23100000000008</v>
      </c>
      <c r="G50" s="60"/>
      <c r="H50" s="60"/>
      <c r="I50" s="60">
        <f>I51+I52</f>
        <v>148.93150000000003</v>
      </c>
      <c r="J50" s="61">
        <f>J52+J53</f>
        <v>87.299500000000052</v>
      </c>
      <c r="K50" s="57">
        <f t="shared" ref="K50:K53" si="11">L50+M50+N50+O50</f>
        <v>236.55150000000003</v>
      </c>
      <c r="L50" s="60"/>
      <c r="M50" s="60"/>
      <c r="N50" s="60">
        <f>N51+N52</f>
        <v>149.45610000000002</v>
      </c>
      <c r="O50" s="61">
        <f>O52+O53</f>
        <v>87.095400000000026</v>
      </c>
      <c r="P50" s="57">
        <f t="shared" ref="P50:P53" si="12">Q50+R50+S50+T50</f>
        <v>236.39125000000004</v>
      </c>
      <c r="Q50" s="60"/>
      <c r="R50" s="60"/>
      <c r="S50" s="60">
        <f>S51+S52</f>
        <v>149.19380000000001</v>
      </c>
      <c r="T50" s="61">
        <f>T52+T53</f>
        <v>87.197450000000032</v>
      </c>
      <c r="U50" s="16"/>
      <c r="V50" s="16"/>
      <c r="W50" s="1"/>
      <c r="X50" s="1"/>
      <c r="Y50" s="1"/>
      <c r="Z50" s="1"/>
    </row>
    <row r="51" spans="1:26" ht="15" customHeight="1" x14ac:dyDescent="0.3">
      <c r="A51" s="1"/>
      <c r="B51" s="1"/>
      <c r="C51" s="1"/>
      <c r="D51" s="8" t="s">
        <v>18</v>
      </c>
      <c r="E51" s="30" t="s">
        <v>10</v>
      </c>
      <c r="F51" s="57">
        <f t="shared" si="10"/>
        <v>146.25500000000002</v>
      </c>
      <c r="G51" s="60"/>
      <c r="H51" s="60"/>
      <c r="I51" s="60">
        <v>146.25500000000002</v>
      </c>
      <c r="J51" s="61"/>
      <c r="K51" s="57">
        <f t="shared" si="11"/>
        <v>147.07640000000001</v>
      </c>
      <c r="L51" s="60"/>
      <c r="M51" s="60"/>
      <c r="N51" s="60">
        <v>147.07640000000001</v>
      </c>
      <c r="O51" s="61"/>
      <c r="P51" s="57">
        <f t="shared" si="12"/>
        <v>146.66570000000002</v>
      </c>
      <c r="Q51" s="60"/>
      <c r="R51" s="60"/>
      <c r="S51" s="60">
        <f>(I51+N51)/2</f>
        <v>146.66570000000002</v>
      </c>
      <c r="T51" s="61"/>
      <c r="U51" s="16"/>
      <c r="V51" s="16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8" t="s">
        <v>19</v>
      </c>
      <c r="E52" s="30" t="s">
        <v>20</v>
      </c>
      <c r="F52" s="57">
        <f t="shared" si="10"/>
        <v>2.6764999999999999</v>
      </c>
      <c r="G52" s="60"/>
      <c r="H52" s="60"/>
      <c r="I52" s="60">
        <v>2.6764999999999999</v>
      </c>
      <c r="J52" s="61"/>
      <c r="K52" s="57">
        <f t="shared" si="11"/>
        <v>2.3797000000000001</v>
      </c>
      <c r="L52" s="60"/>
      <c r="M52" s="60"/>
      <c r="N52" s="60">
        <v>2.3797000000000001</v>
      </c>
      <c r="O52" s="61"/>
      <c r="P52" s="57">
        <f t="shared" si="12"/>
        <v>2.5281000000000002</v>
      </c>
      <c r="Q52" s="60"/>
      <c r="R52" s="60"/>
      <c r="S52" s="60">
        <f>(I52+N52)/2</f>
        <v>2.5281000000000002</v>
      </c>
      <c r="T52" s="61"/>
      <c r="U52" s="16"/>
      <c r="V52" s="16"/>
      <c r="W52" s="1"/>
      <c r="X52" s="1"/>
      <c r="Y52" s="1"/>
      <c r="Z52" s="1"/>
    </row>
    <row r="53" spans="1:26" ht="14.25" customHeight="1" x14ac:dyDescent="0.3">
      <c r="A53" s="1"/>
      <c r="B53" s="1"/>
      <c r="C53" s="1"/>
      <c r="D53" s="8" t="s">
        <v>21</v>
      </c>
      <c r="E53" s="30" t="s">
        <v>22</v>
      </c>
      <c r="F53" s="57">
        <f t="shared" si="10"/>
        <v>87.299500000000052</v>
      </c>
      <c r="G53" s="60"/>
      <c r="H53" s="60"/>
      <c r="I53" s="60"/>
      <c r="J53" s="61">
        <v>87.299500000000052</v>
      </c>
      <c r="K53" s="57">
        <f t="shared" si="11"/>
        <v>87.095400000000026</v>
      </c>
      <c r="L53" s="60"/>
      <c r="M53" s="60"/>
      <c r="N53" s="60"/>
      <c r="O53" s="61">
        <v>87.095400000000026</v>
      </c>
      <c r="P53" s="57">
        <f t="shared" si="12"/>
        <v>87.197450000000032</v>
      </c>
      <c r="Q53" s="60"/>
      <c r="R53" s="60"/>
      <c r="S53" s="60"/>
      <c r="T53" s="61">
        <f>(J53+O53)/2</f>
        <v>87.197450000000032</v>
      </c>
      <c r="U53" s="16"/>
      <c r="V53" s="16"/>
      <c r="W53" s="1"/>
      <c r="X53" s="1"/>
      <c r="Y53" s="1"/>
      <c r="Z53" s="1"/>
    </row>
    <row r="54" spans="1:26" ht="14.25" customHeight="1" x14ac:dyDescent="0.3">
      <c r="A54" s="1"/>
      <c r="B54" s="1"/>
      <c r="C54" s="1"/>
      <c r="D54" s="8"/>
      <c r="E54" s="30" t="s">
        <v>23</v>
      </c>
      <c r="F54" s="57"/>
      <c r="G54" s="60"/>
      <c r="H54" s="60"/>
      <c r="I54" s="60"/>
      <c r="J54" s="61"/>
      <c r="K54" s="57"/>
      <c r="L54" s="60"/>
      <c r="M54" s="60"/>
      <c r="N54" s="60"/>
      <c r="O54" s="61"/>
      <c r="P54" s="57"/>
      <c r="Q54" s="60"/>
      <c r="R54" s="60"/>
      <c r="S54" s="60"/>
      <c r="T54" s="61"/>
      <c r="U54" s="16"/>
      <c r="V54" s="16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8" t="s">
        <v>24</v>
      </c>
      <c r="E55" s="30" t="s">
        <v>25</v>
      </c>
      <c r="F55" s="57"/>
      <c r="G55" s="60"/>
      <c r="H55" s="60"/>
      <c r="I55" s="60"/>
      <c r="J55" s="60"/>
      <c r="K55" s="57"/>
      <c r="L55" s="60"/>
      <c r="M55" s="60"/>
      <c r="N55" s="60"/>
      <c r="O55" s="60"/>
      <c r="P55" s="57"/>
      <c r="Q55" s="60"/>
      <c r="R55" s="60"/>
      <c r="S55" s="60"/>
      <c r="T55" s="61"/>
      <c r="U55" s="16"/>
      <c r="V55" s="16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8" t="s">
        <v>26</v>
      </c>
      <c r="E56" s="30" t="s">
        <v>27</v>
      </c>
      <c r="F56" s="57">
        <f>G56+H56+I56+J56</f>
        <v>162.71820000000002</v>
      </c>
      <c r="G56" s="60">
        <v>146.32830000000001</v>
      </c>
      <c r="H56" s="60">
        <v>2.6806999999999999</v>
      </c>
      <c r="I56" s="60">
        <v>13.709199999999999</v>
      </c>
      <c r="J56" s="60"/>
      <c r="K56" s="57">
        <f>L56+M56+N56+O56</f>
        <v>162.71859999999998</v>
      </c>
      <c r="L56" s="60">
        <v>147.142</v>
      </c>
      <c r="M56" s="60">
        <v>2.3858000000000001</v>
      </c>
      <c r="N56" s="60">
        <v>13.190799999999999</v>
      </c>
      <c r="O56" s="60"/>
      <c r="P56" s="57">
        <f>Q56+R56+S56+T56</f>
        <v>162.7184</v>
      </c>
      <c r="Q56" s="60">
        <f>(G56+L56)/2</f>
        <v>146.73515</v>
      </c>
      <c r="R56" s="60">
        <f t="shared" ref="R56:S56" si="13">(H56+M56)/2</f>
        <v>2.5332499999999998</v>
      </c>
      <c r="S56" s="60">
        <f t="shared" si="13"/>
        <v>13.45</v>
      </c>
      <c r="T56" s="61"/>
      <c r="U56" s="16"/>
      <c r="V56" s="16"/>
      <c r="W56" s="1"/>
      <c r="X56" s="1"/>
      <c r="Y56" s="1"/>
      <c r="Z56" s="1"/>
    </row>
    <row r="57" spans="1:26" ht="18" customHeight="1" thickBot="1" x14ac:dyDescent="0.35">
      <c r="A57" s="1"/>
      <c r="B57" s="1"/>
      <c r="C57" s="1"/>
      <c r="D57" s="9" t="s">
        <v>28</v>
      </c>
      <c r="E57" s="33" t="s">
        <v>29</v>
      </c>
      <c r="F57" s="62"/>
      <c r="G57" s="51"/>
      <c r="H57" s="51"/>
      <c r="I57" s="51"/>
      <c r="J57" s="51"/>
      <c r="K57" s="62"/>
      <c r="L57" s="51"/>
      <c r="M57" s="51"/>
      <c r="N57" s="51"/>
      <c r="O57" s="51"/>
      <c r="P57" s="62"/>
      <c r="Q57" s="51"/>
      <c r="R57" s="51"/>
      <c r="S57" s="51"/>
      <c r="T57" s="52"/>
      <c r="U57" s="16"/>
      <c r="V57" s="16"/>
      <c r="W57" s="1"/>
      <c r="X57" s="1"/>
      <c r="Y57" s="1"/>
      <c r="Z57" s="1"/>
    </row>
    <row r="58" spans="1:26" ht="14.25" customHeight="1" x14ac:dyDescent="0.3">
      <c r="A58" s="1"/>
      <c r="B58" s="1"/>
      <c r="C58" s="1"/>
      <c r="D58" s="7" t="s">
        <v>30</v>
      </c>
      <c r="E58" s="27" t="s">
        <v>31</v>
      </c>
      <c r="F58" s="63">
        <f>G58+H58+I58+J58</f>
        <v>13.6448</v>
      </c>
      <c r="G58" s="58"/>
      <c r="H58" s="58"/>
      <c r="I58" s="58">
        <f>I60+I61</f>
        <v>4.1961000000000004</v>
      </c>
      <c r="J58" s="59">
        <f>J60+J61</f>
        <v>9.4487000000000005</v>
      </c>
      <c r="K58" s="63">
        <f>L58+M58+N58+O58</f>
        <v>16.381700000000002</v>
      </c>
      <c r="L58" s="58"/>
      <c r="M58" s="58"/>
      <c r="N58" s="58">
        <f>N60+N61</f>
        <v>4.9047000000000001</v>
      </c>
      <c r="O58" s="59">
        <f>O60+O61</f>
        <v>11.477</v>
      </c>
      <c r="P58" s="63">
        <f>Q58+R58+S58+T58</f>
        <v>15.013249999999999</v>
      </c>
      <c r="Q58" s="58"/>
      <c r="R58" s="58"/>
      <c r="S58" s="58">
        <f>S60+S61</f>
        <v>4.5503999999999998</v>
      </c>
      <c r="T58" s="59">
        <f>T60+T61</f>
        <v>10.46285</v>
      </c>
      <c r="U58" s="16"/>
      <c r="V58" s="16"/>
      <c r="W58" s="1"/>
      <c r="X58" s="1"/>
      <c r="Y58" s="1"/>
      <c r="Z58" s="1"/>
    </row>
    <row r="59" spans="1:26" ht="14.25" customHeight="1" x14ac:dyDescent="0.3">
      <c r="A59" s="1"/>
      <c r="B59" s="1"/>
      <c r="C59" s="1"/>
      <c r="D59" s="8"/>
      <c r="E59" s="30" t="s">
        <v>32</v>
      </c>
      <c r="F59" s="64">
        <f>IF(F49=0,0,F58/F49)</f>
        <v>8.3855401546968925E-2</v>
      </c>
      <c r="G59" s="60"/>
      <c r="H59" s="60"/>
      <c r="I59" s="65">
        <f>IF(I49=0,0,I58/I49)</f>
        <v>2.5799815175414267E-2</v>
      </c>
      <c r="J59" s="65">
        <f>IF(J49=0,0,J58/J49)</f>
        <v>0.1082331513926196</v>
      </c>
      <c r="K59" s="64">
        <f>IF(K49=0,0,K58/K49)</f>
        <v>0.10067503038988784</v>
      </c>
      <c r="L59" s="66"/>
      <c r="M59" s="60"/>
      <c r="N59" s="65">
        <f>IF(N49=0,0,N58/N49)</f>
        <v>3.0155508650948772E-2</v>
      </c>
      <c r="O59" s="67">
        <f>IF(O49=0,0,O58/O49)</f>
        <v>0.13177504208029353</v>
      </c>
      <c r="P59" s="60">
        <f>IF(P49=0,0,P58/P49)</f>
        <v>9.2265226305076734E-2</v>
      </c>
      <c r="Q59" s="60"/>
      <c r="R59" s="60"/>
      <c r="S59" s="60">
        <f>IF(S49=0,0,S58/S49)</f>
        <v>2.797770342306316E-2</v>
      </c>
      <c r="T59" s="61">
        <f>IF(T49=0,0,T58/T49*100)</f>
        <v>11.99903208178679</v>
      </c>
      <c r="U59" s="16"/>
      <c r="V59" s="16"/>
      <c r="W59" s="1"/>
      <c r="X59" s="1"/>
      <c r="Y59" s="1"/>
      <c r="Z59" s="1"/>
    </row>
    <row r="60" spans="1:26" ht="15" customHeight="1" x14ac:dyDescent="0.3">
      <c r="A60" s="1"/>
      <c r="B60" s="1"/>
      <c r="C60" s="1"/>
      <c r="D60" s="8" t="s">
        <v>33</v>
      </c>
      <c r="E60" s="30" t="s">
        <v>34</v>
      </c>
      <c r="F60" s="57">
        <f>G60+H60+I60+J60</f>
        <v>13.6448</v>
      </c>
      <c r="G60" s="60"/>
      <c r="H60" s="60"/>
      <c r="I60" s="60">
        <v>4.1961000000000004</v>
      </c>
      <c r="J60" s="61">
        <v>9.4487000000000005</v>
      </c>
      <c r="K60" s="57">
        <f>L60+M60+N60+O60</f>
        <v>16.381700000000002</v>
      </c>
      <c r="L60" s="60"/>
      <c r="M60" s="60"/>
      <c r="N60" s="60">
        <v>4.9047000000000001</v>
      </c>
      <c r="O60" s="61">
        <v>11.477</v>
      </c>
      <c r="P60" s="57">
        <f>Q60+R60+S60+T60</f>
        <v>15.013249999999999</v>
      </c>
      <c r="Q60" s="60"/>
      <c r="R60" s="60"/>
      <c r="S60" s="60">
        <f>(I60+N60)/2</f>
        <v>4.5503999999999998</v>
      </c>
      <c r="T60" s="60">
        <f>(J60+O60)/2</f>
        <v>10.46285</v>
      </c>
      <c r="U60" s="16"/>
      <c r="V60" s="16"/>
      <c r="W60" s="1"/>
      <c r="X60" s="1"/>
      <c r="Y60" s="1"/>
      <c r="Z60" s="1"/>
    </row>
    <row r="61" spans="1:26" ht="14.25" customHeight="1" thickBot="1" x14ac:dyDescent="0.35">
      <c r="A61" s="1"/>
      <c r="B61" s="1"/>
      <c r="C61" s="1"/>
      <c r="D61" s="9" t="s">
        <v>35</v>
      </c>
      <c r="E61" s="33" t="s">
        <v>36</v>
      </c>
      <c r="F61" s="62"/>
      <c r="G61" s="51"/>
      <c r="H61" s="51"/>
      <c r="I61" s="51"/>
      <c r="J61" s="52"/>
      <c r="K61" s="62"/>
      <c r="L61" s="51"/>
      <c r="M61" s="51"/>
      <c r="N61" s="51"/>
      <c r="O61" s="52"/>
      <c r="P61" s="62"/>
      <c r="Q61" s="51"/>
      <c r="R61" s="51"/>
      <c r="S61" s="51"/>
      <c r="T61" s="52"/>
      <c r="U61" s="16"/>
      <c r="V61" s="16"/>
      <c r="W61" s="1"/>
      <c r="X61" s="1"/>
      <c r="Y61" s="1"/>
      <c r="Z61" s="1"/>
    </row>
    <row r="62" spans="1:26" ht="36" customHeight="1" thickBot="1" x14ac:dyDescent="0.35">
      <c r="A62" s="1"/>
      <c r="B62" s="1"/>
      <c r="C62" s="1"/>
      <c r="D62" s="10" t="s">
        <v>37</v>
      </c>
      <c r="E62" s="45" t="s">
        <v>38</v>
      </c>
      <c r="F62" s="50"/>
      <c r="G62" s="53"/>
      <c r="H62" s="53"/>
      <c r="I62" s="53"/>
      <c r="J62" s="53"/>
      <c r="K62" s="50"/>
      <c r="L62" s="53"/>
      <c r="M62" s="53"/>
      <c r="N62" s="53"/>
      <c r="O62" s="53"/>
      <c r="P62" s="50"/>
      <c r="Q62" s="53"/>
      <c r="R62" s="53"/>
      <c r="S62" s="53"/>
      <c r="T62" s="54"/>
      <c r="U62" s="16"/>
      <c r="V62" s="16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7" t="s">
        <v>39</v>
      </c>
      <c r="E63" s="27" t="s">
        <v>40</v>
      </c>
      <c r="F63" s="63">
        <f>G63+H63+I63+J63</f>
        <v>149.07339999999999</v>
      </c>
      <c r="G63" s="58">
        <f>G64+G71+G72+G70</f>
        <v>7.3300000000000004E-2</v>
      </c>
      <c r="H63" s="58">
        <f>H64+H71+H72+H70</f>
        <v>4.1999999999999997E-3</v>
      </c>
      <c r="I63" s="58">
        <f>I64+I71+I72+I70</f>
        <v>71.145099999999999</v>
      </c>
      <c r="J63" s="58">
        <f>J64+J71+J72+J70</f>
        <v>77.850800000000007</v>
      </c>
      <c r="K63" s="63">
        <f>L63+M63+N63+O63</f>
        <v>146.33690000000001</v>
      </c>
      <c r="L63" s="58">
        <f>L64+L71+L72+L70</f>
        <v>6.5600000000000006E-2</v>
      </c>
      <c r="M63" s="58">
        <f>M64+M71+M72+M70</f>
        <v>6.1000000000000004E-3</v>
      </c>
      <c r="N63" s="58">
        <f>N64+N71+N72+N70</f>
        <v>70.646799999999999</v>
      </c>
      <c r="O63" s="59">
        <f>O64+O71+O72+O70</f>
        <v>75.618399999999994</v>
      </c>
      <c r="P63" s="57">
        <f>Q63+R63+S63+T63</f>
        <v>147.70515</v>
      </c>
      <c r="Q63" s="58">
        <f>Q64+Q71+Q72</f>
        <v>6.9450000000000012E-2</v>
      </c>
      <c r="R63" s="58">
        <f>R64+R71+R72</f>
        <v>5.1500000000000001E-3</v>
      </c>
      <c r="S63" s="58">
        <f>S64+S71+S72</f>
        <v>70.895949999999999</v>
      </c>
      <c r="T63" s="59">
        <f>T64+T71+T72</f>
        <v>76.7346</v>
      </c>
      <c r="U63" s="16"/>
      <c r="V63" s="16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8" t="s">
        <v>41</v>
      </c>
      <c r="E64" s="30" t="s">
        <v>42</v>
      </c>
      <c r="F64" s="57">
        <f>G64+H64+I64+J64</f>
        <v>141.6275</v>
      </c>
      <c r="G64" s="60"/>
      <c r="H64" s="60"/>
      <c r="I64" s="60">
        <f>I67+I66+I68+I69</f>
        <v>63.9619</v>
      </c>
      <c r="J64" s="60">
        <f>J66+J67+J68+J69</f>
        <v>77.665600000000012</v>
      </c>
      <c r="K64" s="57">
        <f>L64+M64+N64+O64</f>
        <v>138.709</v>
      </c>
      <c r="L64" s="60"/>
      <c r="M64" s="60"/>
      <c r="N64" s="60">
        <f>N66+N67+N68+N69</f>
        <v>63.271799999999999</v>
      </c>
      <c r="O64" s="60">
        <f>O66+O67+O68+O69</f>
        <v>75.43719999999999</v>
      </c>
      <c r="P64" s="57">
        <f>Q64+R64+S64+T64</f>
        <v>140.16825</v>
      </c>
      <c r="Q64" s="60"/>
      <c r="R64" s="60"/>
      <c r="S64" s="60">
        <f>S66+S67+S68+S69</f>
        <v>63.616849999999999</v>
      </c>
      <c r="T64" s="61">
        <f>T66+T67+T68+T69</f>
        <v>76.551400000000001</v>
      </c>
      <c r="U64" s="16"/>
      <c r="V64" s="16"/>
      <c r="W64" s="1"/>
      <c r="X64" s="1"/>
      <c r="Y64" s="1"/>
      <c r="Z64" s="1"/>
    </row>
    <row r="65" spans="1:26" ht="30.6" customHeight="1" x14ac:dyDescent="0.3">
      <c r="A65" s="1"/>
      <c r="B65" s="1"/>
      <c r="C65" s="1"/>
      <c r="D65" s="8"/>
      <c r="E65" s="30" t="s">
        <v>43</v>
      </c>
      <c r="F65" s="57"/>
      <c r="G65" s="60"/>
      <c r="H65" s="60"/>
      <c r="I65" s="60"/>
      <c r="J65" s="61"/>
      <c r="K65" s="57"/>
      <c r="L65" s="60"/>
      <c r="M65" s="60"/>
      <c r="N65" s="60"/>
      <c r="O65" s="61"/>
      <c r="P65" s="57"/>
      <c r="Q65" s="60"/>
      <c r="R65" s="60"/>
      <c r="S65" s="60"/>
      <c r="T65" s="61"/>
      <c r="U65" s="16"/>
      <c r="V65" s="16"/>
      <c r="W65" s="1"/>
      <c r="X65" s="1"/>
      <c r="Y65" s="1"/>
      <c r="Z65" s="1"/>
    </row>
    <row r="66" spans="1:26" ht="14.25" customHeight="1" x14ac:dyDescent="0.3">
      <c r="A66" s="1"/>
      <c r="B66" s="1"/>
      <c r="C66" s="1"/>
      <c r="D66" s="8" t="s">
        <v>44</v>
      </c>
      <c r="E66" s="30" t="s">
        <v>45</v>
      </c>
      <c r="F66" s="57">
        <f>G66+H66+I66+J66</f>
        <v>140.12950000000001</v>
      </c>
      <c r="G66" s="60"/>
      <c r="H66" s="60"/>
      <c r="I66" s="60">
        <v>62.463900000000002</v>
      </c>
      <c r="J66" s="61">
        <v>77.665600000000012</v>
      </c>
      <c r="K66" s="57">
        <f>L66+M66+N66+O66</f>
        <v>136.71899999999999</v>
      </c>
      <c r="L66" s="60"/>
      <c r="M66" s="60"/>
      <c r="N66" s="60">
        <v>61.281799999999997</v>
      </c>
      <c r="O66" s="61">
        <v>75.43719999999999</v>
      </c>
      <c r="P66" s="57">
        <f>Q66+R66+S66+T66</f>
        <v>138.42425</v>
      </c>
      <c r="Q66" s="60"/>
      <c r="R66" s="60"/>
      <c r="S66" s="60">
        <f>(I66+N66)/2</f>
        <v>61.87285</v>
      </c>
      <c r="T66" s="60">
        <f>(J66+O66)/2</f>
        <v>76.551400000000001</v>
      </c>
      <c r="U66" s="16"/>
      <c r="V66" s="16"/>
      <c r="W66" s="1"/>
      <c r="X66" s="1"/>
      <c r="Y66" s="1"/>
      <c r="Z66" s="1"/>
    </row>
    <row r="67" spans="1:26" ht="14.25" customHeight="1" x14ac:dyDescent="0.3">
      <c r="A67" s="1"/>
      <c r="B67" s="1"/>
      <c r="C67" s="1"/>
      <c r="D67" s="8" t="s">
        <v>46</v>
      </c>
      <c r="E67" s="30" t="s">
        <v>47</v>
      </c>
      <c r="F67" s="57">
        <f>G67+H67+I67+J67</f>
        <v>0.56200000000000006</v>
      </c>
      <c r="G67" s="60"/>
      <c r="H67" s="60"/>
      <c r="I67" s="60">
        <v>0.56200000000000006</v>
      </c>
      <c r="J67" s="61"/>
      <c r="K67" s="57">
        <f>L67+M67+N67+O67</f>
        <v>1.1179999999999999</v>
      </c>
      <c r="L67" s="60"/>
      <c r="M67" s="60"/>
      <c r="N67" s="60">
        <v>1.1179999999999999</v>
      </c>
      <c r="O67" s="61"/>
      <c r="P67" s="57">
        <f>Q67+R67+S67+T67</f>
        <v>0.84</v>
      </c>
      <c r="Q67" s="60"/>
      <c r="R67" s="60"/>
      <c r="S67" s="60">
        <f t="shared" ref="S67:S68" si="14">(I67+N67)/2</f>
        <v>0.84</v>
      </c>
      <c r="T67" s="61"/>
      <c r="U67" s="16"/>
      <c r="V67" s="16"/>
      <c r="W67" s="1"/>
      <c r="X67" s="1"/>
      <c r="Y67" s="1"/>
      <c r="Z67" s="1"/>
    </row>
    <row r="68" spans="1:26" ht="14.25" customHeight="1" x14ac:dyDescent="0.3">
      <c r="A68" s="1"/>
      <c r="B68" s="1"/>
      <c r="C68" s="1"/>
      <c r="D68" s="8" t="s">
        <v>48</v>
      </c>
      <c r="E68" s="30" t="s">
        <v>49</v>
      </c>
      <c r="F68" s="57">
        <f>G68+H68+I68+J68</f>
        <v>0.93599999999999994</v>
      </c>
      <c r="G68" s="60"/>
      <c r="H68" s="60"/>
      <c r="I68" s="60">
        <v>0.93599999999999994</v>
      </c>
      <c r="J68" s="61"/>
      <c r="K68" s="57">
        <f>L68+M68+N68+O68</f>
        <v>0.872</v>
      </c>
      <c r="L68" s="60"/>
      <c r="M68" s="60"/>
      <c r="N68" s="60">
        <v>0.872</v>
      </c>
      <c r="O68" s="61"/>
      <c r="P68" s="57">
        <f>Q68+R68+S68+T68</f>
        <v>0.90399999999999991</v>
      </c>
      <c r="Q68" s="60"/>
      <c r="R68" s="60"/>
      <c r="S68" s="60">
        <f t="shared" si="14"/>
        <v>0.90399999999999991</v>
      </c>
      <c r="T68" s="61"/>
      <c r="U68" s="16"/>
      <c r="V68" s="16"/>
      <c r="W68" s="1"/>
      <c r="X68" s="1"/>
      <c r="Y68" s="1"/>
      <c r="Z68" s="1"/>
    </row>
    <row r="69" spans="1:26" ht="27.6" customHeight="1" x14ac:dyDescent="0.3">
      <c r="A69" s="1"/>
      <c r="B69" s="1"/>
      <c r="C69" s="1"/>
      <c r="D69" s="8" t="s">
        <v>50</v>
      </c>
      <c r="E69" s="30" t="s">
        <v>51</v>
      </c>
      <c r="F69" s="57"/>
      <c r="G69" s="60"/>
      <c r="H69" s="60"/>
      <c r="I69" s="60"/>
      <c r="J69" s="61"/>
      <c r="K69" s="57"/>
      <c r="L69" s="60"/>
      <c r="M69" s="60"/>
      <c r="N69" s="60"/>
      <c r="O69" s="61"/>
      <c r="P69" s="57"/>
      <c r="Q69" s="60"/>
      <c r="R69" s="60"/>
      <c r="S69" s="60"/>
      <c r="T69" s="61"/>
      <c r="U69" s="16"/>
      <c r="V69" s="16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8" t="s">
        <v>52</v>
      </c>
      <c r="E70" s="30" t="s">
        <v>53</v>
      </c>
      <c r="F70" s="57"/>
      <c r="G70" s="60"/>
      <c r="H70" s="60"/>
      <c r="I70" s="60"/>
      <c r="J70" s="61"/>
      <c r="K70" s="57"/>
      <c r="L70" s="60"/>
      <c r="M70" s="60"/>
      <c r="N70" s="60"/>
      <c r="O70" s="61"/>
      <c r="P70" s="57"/>
      <c r="Q70" s="60"/>
      <c r="R70" s="60"/>
      <c r="S70" s="60"/>
      <c r="T70" s="61"/>
      <c r="U70" s="16"/>
      <c r="V70" s="16"/>
      <c r="W70" s="1"/>
      <c r="X70" s="1"/>
      <c r="Y70" s="1"/>
      <c r="Z70" s="1"/>
    </row>
    <row r="71" spans="1:26" ht="19.2" customHeight="1" x14ac:dyDescent="0.3">
      <c r="A71" s="1"/>
      <c r="B71" s="1"/>
      <c r="C71" s="1"/>
      <c r="D71" s="8" t="s">
        <v>54</v>
      </c>
      <c r="E71" s="30" t="s">
        <v>55</v>
      </c>
      <c r="F71" s="57">
        <f>G71+H71+I71+J71</f>
        <v>0.08</v>
      </c>
      <c r="G71" s="60">
        <v>7.3300000000000004E-2</v>
      </c>
      <c r="H71" s="60">
        <v>4.1999999999999997E-3</v>
      </c>
      <c r="I71" s="60">
        <v>2.5000000000000001E-3</v>
      </c>
      <c r="J71" s="61"/>
      <c r="K71" s="57">
        <f>L71+M71+N71+O71</f>
        <v>7.2999999999999995E-2</v>
      </c>
      <c r="L71" s="60">
        <v>6.5600000000000006E-2</v>
      </c>
      <c r="M71" s="60">
        <v>6.1000000000000004E-3</v>
      </c>
      <c r="N71" s="60">
        <v>1.2999999999999999E-3</v>
      </c>
      <c r="O71" s="61"/>
      <c r="P71" s="57">
        <f>Q71+R71+S71+T71</f>
        <v>7.6500000000000012E-2</v>
      </c>
      <c r="Q71" s="60">
        <f>(G71+L71)/2</f>
        <v>6.9450000000000012E-2</v>
      </c>
      <c r="R71" s="60">
        <f t="shared" ref="R71:S71" si="15">(H71+M71)/2</f>
        <v>5.1500000000000001E-3</v>
      </c>
      <c r="S71" s="60">
        <f t="shared" si="15"/>
        <v>1.9E-3</v>
      </c>
      <c r="T71" s="61"/>
      <c r="U71" s="16"/>
      <c r="V71" s="16"/>
      <c r="W71" s="1"/>
      <c r="X71" s="1"/>
      <c r="Y71" s="1"/>
      <c r="Z71" s="1"/>
    </row>
    <row r="72" spans="1:26" ht="20.399999999999999" customHeight="1" thickBot="1" x14ac:dyDescent="0.35">
      <c r="A72" s="1"/>
      <c r="B72" s="1"/>
      <c r="C72" s="1"/>
      <c r="D72" s="9" t="s">
        <v>56</v>
      </c>
      <c r="E72" s="33" t="s">
        <v>57</v>
      </c>
      <c r="F72" s="62">
        <f>G72+H72+I72+J72</f>
        <v>7.3658999999999999</v>
      </c>
      <c r="G72" s="51"/>
      <c r="H72" s="51"/>
      <c r="I72" s="51">
        <v>7.1806999999999999</v>
      </c>
      <c r="J72" s="52">
        <v>0.18519999999999998</v>
      </c>
      <c r="K72" s="62">
        <f>L72+M72+N72+O72</f>
        <v>7.5548999999999991</v>
      </c>
      <c r="L72" s="51"/>
      <c r="M72" s="51"/>
      <c r="N72" s="51">
        <v>7.3736999999999995</v>
      </c>
      <c r="O72" s="52">
        <v>0.1812</v>
      </c>
      <c r="P72" s="62">
        <f>Q72+R72+S72+T72</f>
        <v>7.4603999999999999</v>
      </c>
      <c r="Q72" s="68"/>
      <c r="R72" s="68"/>
      <c r="S72" s="68">
        <f>(I72+N72)/2</f>
        <v>7.2771999999999997</v>
      </c>
      <c r="T72" s="68">
        <f>(J72+O72)/2</f>
        <v>0.18319999999999997</v>
      </c>
      <c r="U72" s="16"/>
      <c r="V72" s="16"/>
      <c r="W72" s="1"/>
      <c r="X72" s="1"/>
      <c r="Y72" s="1"/>
      <c r="Z72" s="1"/>
    </row>
    <row r="73" spans="1:26" ht="18" hidden="1" customHeight="1" thickBot="1" x14ac:dyDescent="0.35">
      <c r="A73" s="1"/>
      <c r="B73" s="1"/>
      <c r="C73" s="1"/>
      <c r="D73" s="10">
        <v>5</v>
      </c>
      <c r="E73" s="45" t="s">
        <v>58</v>
      </c>
      <c r="F73" s="50">
        <f>G73+H73+I73+J73</f>
        <v>-1.0981666964671177E-14</v>
      </c>
      <c r="G73" s="51">
        <f>G49-F51-G58-G62-G63</f>
        <v>-1.0963452368173421E-14</v>
      </c>
      <c r="H73" s="51">
        <f>H49-F52-H58-H62-H63</f>
        <v>-1.8214596497756474E-17</v>
      </c>
      <c r="I73" s="51">
        <f>I49-F53-I58-I62-I63</f>
        <v>0</v>
      </c>
      <c r="J73" s="52">
        <f>J49-J58-J62-J63</f>
        <v>0</v>
      </c>
      <c r="K73" s="50">
        <f>L73+M73+N73+O73</f>
        <v>-1.0783041126671833E-14</v>
      </c>
      <c r="L73" s="51">
        <f>L49-K51-L58-L62-L63</f>
        <v>-1.0783041126671833E-14</v>
      </c>
      <c r="M73" s="51">
        <f>M49-K52-M58-M62-M63</f>
        <v>0</v>
      </c>
      <c r="N73" s="51">
        <f>N49-K53-N58-N62-N63</f>
        <v>0</v>
      </c>
      <c r="O73" s="52">
        <f>O49-O58-O62-O63</f>
        <v>0</v>
      </c>
      <c r="P73" s="50">
        <f>Q73+R73+S73+T73</f>
        <v>-1.1336417915508434E-14</v>
      </c>
      <c r="Q73" s="53">
        <f>Q49-P51-Q58-Q62-Q63</f>
        <v>-1.0880185641326534E-14</v>
      </c>
      <c r="R73" s="53">
        <f>R49-P52-R58-R62-R63</f>
        <v>-4.5623227418190027E-16</v>
      </c>
      <c r="S73" s="53">
        <f>S49-P53-S58-S62-S63</f>
        <v>0</v>
      </c>
      <c r="T73" s="54">
        <f>T49-T58-T62-T63</f>
        <v>0</v>
      </c>
      <c r="U73" s="16"/>
      <c r="V73" s="16"/>
      <c r="W73" s="1"/>
      <c r="X73" s="1"/>
      <c r="Y73" s="1"/>
      <c r="Z73" s="1"/>
    </row>
    <row r="74" spans="1:26" ht="11.25" customHeight="1" x14ac:dyDescent="0.3">
      <c r="A74" s="1"/>
      <c r="B74" s="1"/>
      <c r="C74" s="1"/>
      <c r="D74" s="1"/>
      <c r="E74" s="5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70"/>
      <c r="R74" s="70"/>
      <c r="S74" s="70"/>
      <c r="T74" s="70"/>
      <c r="U74" s="16"/>
      <c r="V74" s="16"/>
      <c r="W74" s="1"/>
      <c r="X74" s="1"/>
      <c r="Y74" s="1"/>
      <c r="Z74" s="1"/>
    </row>
    <row r="75" spans="1:26" ht="11.25" customHeight="1" x14ac:dyDescent="0.3">
      <c r="A75" s="1"/>
      <c r="B75" s="1"/>
      <c r="C75" s="1"/>
      <c r="D75" s="1"/>
      <c r="E75" s="5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"/>
      <c r="X75" s="1"/>
      <c r="Y75" s="1"/>
      <c r="Z75" s="1"/>
    </row>
    <row r="76" spans="1:26" ht="11.25" customHeight="1" x14ac:dyDescent="0.3">
      <c r="A76" s="1"/>
      <c r="B76" s="1"/>
      <c r="C76" s="1"/>
      <c r="D76" s="1"/>
      <c r="E76" s="5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"/>
      <c r="X76" s="1"/>
      <c r="Y76" s="1"/>
      <c r="Z76" s="1"/>
    </row>
    <row r="77" spans="1:26" ht="11.25" customHeight="1" x14ac:dyDescent="0.3">
      <c r="A77" s="1"/>
      <c r="B77" s="1"/>
      <c r="C77" s="1"/>
      <c r="D77" s="1"/>
      <c r="E77" s="5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"/>
      <c r="X77" s="1"/>
      <c r="Y77" s="1"/>
      <c r="Z77" s="1"/>
    </row>
    <row r="78" spans="1:26" ht="11.25" customHeight="1" x14ac:dyDescent="0.3">
      <c r="A78" s="1"/>
      <c r="B78" s="1"/>
      <c r="C78" s="1"/>
      <c r="D78" s="1"/>
      <c r="E78" s="5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"/>
      <c r="X78" s="1"/>
      <c r="Y78" s="1"/>
      <c r="Z78" s="1"/>
    </row>
    <row r="79" spans="1:26" ht="11.25" customHeight="1" x14ac:dyDescent="0.3">
      <c r="A79" s="1"/>
      <c r="B79" s="1"/>
      <c r="C79" s="1"/>
      <c r="D79" s="1"/>
      <c r="E79" s="55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"/>
      <c r="X79" s="1"/>
      <c r="Y79" s="1"/>
      <c r="Z79" s="1"/>
    </row>
    <row r="80" spans="1:26" ht="11.25" customHeight="1" x14ac:dyDescent="0.3">
      <c r="A80" s="1"/>
      <c r="B80" s="1"/>
      <c r="C80" s="1"/>
      <c r="D80" s="1"/>
      <c r="E80" s="55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"/>
      <c r="X80" s="1"/>
      <c r="Y80" s="1"/>
      <c r="Z80" s="1"/>
    </row>
    <row r="81" spans="1:26" ht="11.25" customHeight="1" x14ac:dyDescent="0.3">
      <c r="A81" s="1"/>
      <c r="B81" s="1"/>
      <c r="C81" s="1"/>
      <c r="D81" s="1"/>
      <c r="E81" s="5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"/>
      <c r="X81" s="1"/>
      <c r="Y81" s="1"/>
      <c r="Z81" s="1"/>
    </row>
    <row r="82" spans="1:26" ht="11.25" customHeight="1" x14ac:dyDescent="0.3">
      <c r="A82" s="1"/>
      <c r="B82" s="1"/>
      <c r="C82" s="1"/>
      <c r="D82" s="1"/>
      <c r="E82" s="5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"/>
      <c r="X82" s="1"/>
      <c r="Y82" s="1"/>
      <c r="Z82" s="1"/>
    </row>
    <row r="83" spans="1:26" ht="11.25" customHeight="1" x14ac:dyDescent="0.3">
      <c r="A83" s="1"/>
      <c r="B83" s="1"/>
      <c r="C83" s="1"/>
      <c r="D83" s="1"/>
      <c r="E83" s="5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"/>
      <c r="X83" s="1"/>
      <c r="Y83" s="1"/>
      <c r="Z83" s="1"/>
    </row>
    <row r="84" spans="1:26" ht="11.25" customHeight="1" x14ac:dyDescent="0.3">
      <c r="A84" s="1"/>
      <c r="B84" s="1"/>
      <c r="C84" s="1"/>
      <c r="D84" s="1"/>
      <c r="E84" s="5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"/>
      <c r="X84" s="1"/>
      <c r="Y84" s="1"/>
      <c r="Z84" s="1"/>
    </row>
    <row r="85" spans="1:26" ht="11.25" customHeight="1" x14ac:dyDescent="0.3">
      <c r="A85" s="1"/>
      <c r="B85" s="1"/>
      <c r="C85" s="1"/>
      <c r="D85" s="1"/>
      <c r="E85" s="55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"/>
      <c r="X85" s="1"/>
      <c r="Y85" s="1"/>
      <c r="Z85" s="1"/>
    </row>
    <row r="86" spans="1:26" ht="11.25" customHeight="1" x14ac:dyDescent="0.3">
      <c r="A86" s="1"/>
      <c r="B86" s="1"/>
      <c r="C86" s="1"/>
      <c r="D86" s="1"/>
      <c r="E86" s="5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"/>
      <c r="X86" s="1"/>
      <c r="Y86" s="1"/>
      <c r="Z86" s="1"/>
    </row>
    <row r="87" spans="1:26" ht="11.25" customHeight="1" x14ac:dyDescent="0.3">
      <c r="A87" s="1"/>
      <c r="B87" s="1"/>
      <c r="C87" s="1"/>
      <c r="D87" s="1"/>
      <c r="E87" s="55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"/>
      <c r="X87" s="1"/>
      <c r="Y87" s="1"/>
      <c r="Z87" s="1"/>
    </row>
    <row r="88" spans="1:26" ht="11.25" customHeight="1" x14ac:dyDescent="0.3">
      <c r="A88" s="1"/>
      <c r="B88" s="1"/>
      <c r="C88" s="1"/>
      <c r="D88" s="1"/>
      <c r="E88" s="5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"/>
      <c r="X88" s="1"/>
      <c r="Y88" s="1"/>
      <c r="Z88" s="1"/>
    </row>
    <row r="89" spans="1:26" ht="11.25" customHeight="1" x14ac:dyDescent="0.3">
      <c r="A89" s="1"/>
      <c r="B89" s="1"/>
      <c r="C89" s="1"/>
      <c r="D89" s="1"/>
      <c r="E89" s="55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"/>
      <c r="X89" s="1"/>
      <c r="Y89" s="1"/>
      <c r="Z89" s="1"/>
    </row>
    <row r="90" spans="1:26" ht="11.25" customHeight="1" x14ac:dyDescent="0.3">
      <c r="A90" s="1"/>
      <c r="B90" s="1"/>
      <c r="C90" s="1"/>
      <c r="D90" s="1"/>
      <c r="E90" s="5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"/>
      <c r="X90" s="1"/>
      <c r="Y90" s="1"/>
      <c r="Z90" s="1"/>
    </row>
    <row r="91" spans="1:26" ht="11.25" customHeight="1" x14ac:dyDescent="0.3">
      <c r="A91" s="1"/>
      <c r="B91" s="1"/>
      <c r="C91" s="1"/>
      <c r="D91" s="1"/>
      <c r="E91" s="5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"/>
      <c r="X91" s="1"/>
      <c r="Y91" s="1"/>
      <c r="Z91" s="1"/>
    </row>
    <row r="92" spans="1:26" ht="11.25" customHeight="1" x14ac:dyDescent="0.3">
      <c r="A92" s="1"/>
      <c r="B92" s="1"/>
      <c r="C92" s="1"/>
      <c r="D92" s="1"/>
      <c r="E92" s="55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"/>
      <c r="X92" s="1"/>
      <c r="Y92" s="1"/>
      <c r="Z92" s="1"/>
    </row>
    <row r="93" spans="1:26" ht="11.25" customHeight="1" x14ac:dyDescent="0.3">
      <c r="A93" s="1"/>
      <c r="B93" s="1"/>
      <c r="C93" s="1"/>
      <c r="D93" s="1"/>
      <c r="E93" s="55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"/>
      <c r="X93" s="1"/>
      <c r="Y93" s="1"/>
      <c r="Z93" s="1"/>
    </row>
    <row r="94" spans="1:26" ht="11.25" customHeight="1" x14ac:dyDescent="0.3">
      <c r="A94" s="1"/>
      <c r="B94" s="1"/>
      <c r="C94" s="1"/>
      <c r="D94" s="1"/>
      <c r="E94" s="55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"/>
      <c r="X94" s="1"/>
      <c r="Y94" s="1"/>
      <c r="Z94" s="1"/>
    </row>
    <row r="95" spans="1:26" ht="11.25" customHeight="1" x14ac:dyDescent="0.3">
      <c r="A95" s="1"/>
      <c r="B95" s="1"/>
      <c r="C95" s="1"/>
      <c r="D95" s="1"/>
      <c r="E95" s="55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"/>
      <c r="X95" s="1"/>
      <c r="Y95" s="1"/>
      <c r="Z95" s="1"/>
    </row>
    <row r="96" spans="1:26" ht="11.25" customHeight="1" x14ac:dyDescent="0.3">
      <c r="A96" s="1"/>
      <c r="B96" s="1"/>
      <c r="C96" s="1"/>
      <c r="D96" s="1"/>
      <c r="E96" s="55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"/>
      <c r="X96" s="1"/>
      <c r="Y96" s="1"/>
      <c r="Z96" s="1"/>
    </row>
    <row r="97" spans="1:26" ht="11.25" customHeight="1" x14ac:dyDescent="0.3">
      <c r="A97" s="1"/>
      <c r="B97" s="1"/>
      <c r="C97" s="1"/>
      <c r="D97" s="1"/>
      <c r="E97" s="55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"/>
      <c r="X97" s="1"/>
      <c r="Y97" s="1"/>
      <c r="Z97" s="1"/>
    </row>
    <row r="98" spans="1:26" ht="11.25" customHeight="1" x14ac:dyDescent="0.3">
      <c r="A98" s="1"/>
      <c r="B98" s="1"/>
      <c r="C98" s="1"/>
      <c r="D98" s="1"/>
      <c r="E98" s="55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"/>
      <c r="X98" s="1"/>
      <c r="Y98" s="1"/>
      <c r="Z98" s="1"/>
    </row>
    <row r="99" spans="1:26" ht="11.25" customHeight="1" x14ac:dyDescent="0.3">
      <c r="A99" s="1"/>
      <c r="B99" s="1"/>
      <c r="C99" s="1"/>
      <c r="D99" s="1"/>
      <c r="E99" s="55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"/>
      <c r="X99" s="1"/>
      <c r="Y99" s="1"/>
      <c r="Z99" s="1"/>
    </row>
    <row r="100" spans="1:26" ht="11.25" customHeight="1" x14ac:dyDescent="0.3">
      <c r="A100" s="1"/>
      <c r="B100" s="1"/>
      <c r="C100" s="1"/>
      <c r="D100" s="1"/>
      <c r="E100" s="55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"/>
      <c r="X100" s="1"/>
      <c r="Y100" s="1"/>
      <c r="Z100" s="1"/>
    </row>
    <row r="101" spans="1:26" ht="11.25" customHeight="1" x14ac:dyDescent="0.3">
      <c r="A101" s="1"/>
      <c r="B101" s="1"/>
      <c r="C101" s="1"/>
      <c r="D101" s="1"/>
      <c r="E101" s="5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"/>
      <c r="X101" s="1"/>
      <c r="Y101" s="1"/>
      <c r="Z101" s="1"/>
    </row>
    <row r="102" spans="1:26" ht="11.25" customHeight="1" x14ac:dyDescent="0.3">
      <c r="A102" s="1"/>
      <c r="B102" s="1"/>
      <c r="C102" s="1"/>
      <c r="D102" s="1"/>
      <c r="E102" s="55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"/>
      <c r="X102" s="1"/>
      <c r="Y102" s="1"/>
      <c r="Z102" s="1"/>
    </row>
    <row r="103" spans="1:26" ht="11.25" customHeight="1" x14ac:dyDescent="0.3">
      <c r="A103" s="1"/>
      <c r="B103" s="1"/>
      <c r="C103" s="1"/>
      <c r="D103" s="1"/>
      <c r="E103" s="55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"/>
      <c r="X103" s="1"/>
      <c r="Y103" s="1"/>
      <c r="Z103" s="1"/>
    </row>
    <row r="104" spans="1:26" ht="11.25" customHeight="1" x14ac:dyDescent="0.3">
      <c r="A104" s="1"/>
      <c r="B104" s="1"/>
      <c r="C104" s="1"/>
      <c r="D104" s="1"/>
      <c r="E104" s="55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"/>
      <c r="X104" s="1"/>
      <c r="Y104" s="1"/>
      <c r="Z104" s="1"/>
    </row>
    <row r="105" spans="1:26" ht="11.25" customHeight="1" x14ac:dyDescent="0.3">
      <c r="A105" s="1"/>
      <c r="B105" s="1"/>
      <c r="C105" s="1"/>
      <c r="D105" s="1"/>
      <c r="E105" s="55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"/>
      <c r="X105" s="1"/>
      <c r="Y105" s="1"/>
      <c r="Z105" s="1"/>
    </row>
    <row r="106" spans="1:26" ht="11.25" customHeight="1" x14ac:dyDescent="0.3">
      <c r="A106" s="1"/>
      <c r="B106" s="1"/>
      <c r="C106" s="1"/>
      <c r="D106" s="1"/>
      <c r="E106" s="55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"/>
      <c r="X106" s="1"/>
      <c r="Y106" s="1"/>
      <c r="Z106" s="1"/>
    </row>
    <row r="107" spans="1:26" ht="11.25" customHeight="1" x14ac:dyDescent="0.3">
      <c r="A107" s="1"/>
      <c r="B107" s="1"/>
      <c r="C107" s="1"/>
      <c r="D107" s="1"/>
      <c r="E107" s="55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"/>
      <c r="X107" s="1"/>
      <c r="Y107" s="1"/>
      <c r="Z107" s="1"/>
    </row>
    <row r="108" spans="1:26" ht="11.25" customHeight="1" x14ac:dyDescent="0.3">
      <c r="A108" s="1"/>
      <c r="B108" s="1"/>
      <c r="C108" s="1"/>
      <c r="D108" s="1"/>
      <c r="E108" s="55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"/>
      <c r="X108" s="1"/>
      <c r="Y108" s="1"/>
      <c r="Z108" s="1"/>
    </row>
    <row r="109" spans="1:26" ht="11.25" customHeight="1" x14ac:dyDescent="0.3">
      <c r="A109" s="1"/>
      <c r="B109" s="1"/>
      <c r="C109" s="1"/>
      <c r="D109" s="1"/>
      <c r="E109" s="55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"/>
      <c r="X109" s="1"/>
      <c r="Y109" s="1"/>
      <c r="Z109" s="1"/>
    </row>
    <row r="110" spans="1:26" ht="11.25" customHeight="1" x14ac:dyDescent="0.3">
      <c r="A110" s="1"/>
      <c r="B110" s="1"/>
      <c r="C110" s="1"/>
      <c r="D110" s="1"/>
      <c r="E110" s="55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"/>
      <c r="X110" s="1"/>
      <c r="Y110" s="1"/>
      <c r="Z110" s="1"/>
    </row>
    <row r="111" spans="1:26" ht="11.25" customHeight="1" x14ac:dyDescent="0.3">
      <c r="A111" s="1"/>
      <c r="B111" s="1"/>
      <c r="C111" s="1"/>
      <c r="D111" s="1"/>
      <c r="E111" s="55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"/>
      <c r="X111" s="1"/>
      <c r="Y111" s="1"/>
      <c r="Z111" s="1"/>
    </row>
    <row r="112" spans="1:26" ht="11.25" customHeight="1" x14ac:dyDescent="0.3">
      <c r="A112" s="1"/>
      <c r="B112" s="1"/>
      <c r="C112" s="1"/>
      <c r="D112" s="1"/>
      <c r="E112" s="55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"/>
      <c r="X112" s="1"/>
      <c r="Y112" s="1"/>
      <c r="Z112" s="1"/>
    </row>
    <row r="113" spans="1:26" ht="11.25" customHeight="1" x14ac:dyDescent="0.3">
      <c r="A113" s="1"/>
      <c r="B113" s="1"/>
      <c r="C113" s="1"/>
      <c r="D113" s="1"/>
      <c r="E113" s="55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"/>
      <c r="X113" s="1"/>
      <c r="Y113" s="1"/>
      <c r="Z113" s="1"/>
    </row>
    <row r="114" spans="1:26" ht="11.25" customHeight="1" x14ac:dyDescent="0.3">
      <c r="A114" s="1"/>
      <c r="B114" s="1"/>
      <c r="C114" s="1"/>
      <c r="D114" s="1"/>
      <c r="E114" s="55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"/>
      <c r="X114" s="1"/>
      <c r="Y114" s="1"/>
      <c r="Z114" s="1"/>
    </row>
    <row r="115" spans="1:26" ht="11.25" customHeight="1" x14ac:dyDescent="0.3">
      <c r="A115" s="1"/>
      <c r="B115" s="1"/>
      <c r="C115" s="1"/>
      <c r="D115" s="1"/>
      <c r="E115" s="55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"/>
      <c r="X115" s="1"/>
      <c r="Y115" s="1"/>
      <c r="Z115" s="1"/>
    </row>
    <row r="116" spans="1:26" ht="11.25" customHeight="1" x14ac:dyDescent="0.3">
      <c r="A116" s="1"/>
      <c r="B116" s="1"/>
      <c r="C116" s="1"/>
      <c r="D116" s="1"/>
      <c r="E116" s="55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"/>
      <c r="X116" s="1"/>
      <c r="Y116" s="1"/>
      <c r="Z116" s="1"/>
    </row>
    <row r="117" spans="1:26" ht="11.25" customHeight="1" x14ac:dyDescent="0.3">
      <c r="A117" s="1"/>
      <c r="B117" s="1"/>
      <c r="C117" s="1"/>
      <c r="D117" s="1"/>
      <c r="E117" s="55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"/>
      <c r="X117" s="1"/>
      <c r="Y117" s="1"/>
      <c r="Z117" s="1"/>
    </row>
    <row r="118" spans="1:26" ht="11.25" customHeight="1" x14ac:dyDescent="0.3">
      <c r="A118" s="1"/>
      <c r="B118" s="1"/>
      <c r="C118" s="1"/>
      <c r="D118" s="1"/>
      <c r="E118" s="55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"/>
      <c r="X118" s="1"/>
      <c r="Y118" s="1"/>
      <c r="Z118" s="1"/>
    </row>
    <row r="119" spans="1:26" ht="11.25" customHeight="1" x14ac:dyDescent="0.3">
      <c r="A119" s="1"/>
      <c r="B119" s="1"/>
      <c r="C119" s="1"/>
      <c r="D119" s="1"/>
      <c r="E119" s="55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"/>
      <c r="X119" s="1"/>
      <c r="Y119" s="1"/>
      <c r="Z119" s="1"/>
    </row>
    <row r="120" spans="1:26" ht="11.25" customHeight="1" x14ac:dyDescent="0.3">
      <c r="A120" s="1"/>
      <c r="B120" s="1"/>
      <c r="C120" s="1"/>
      <c r="D120" s="1"/>
      <c r="E120" s="55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"/>
      <c r="X120" s="1"/>
      <c r="Y120" s="1"/>
      <c r="Z120" s="1"/>
    </row>
    <row r="121" spans="1:26" ht="11.25" customHeight="1" x14ac:dyDescent="0.3">
      <c r="A121" s="1"/>
      <c r="B121" s="1"/>
      <c r="C121" s="1"/>
      <c r="D121" s="1"/>
      <c r="E121" s="55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"/>
      <c r="X121" s="1"/>
      <c r="Y121" s="1"/>
      <c r="Z121" s="1"/>
    </row>
    <row r="122" spans="1:26" ht="11.25" customHeight="1" x14ac:dyDescent="0.3">
      <c r="A122" s="1"/>
      <c r="B122" s="1"/>
      <c r="C122" s="1"/>
      <c r="D122" s="1"/>
      <c r="E122" s="55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"/>
      <c r="X122" s="1"/>
      <c r="Y122" s="1"/>
      <c r="Z122" s="1"/>
    </row>
    <row r="123" spans="1:26" ht="11.25" customHeight="1" x14ac:dyDescent="0.3">
      <c r="A123" s="1"/>
      <c r="B123" s="1"/>
      <c r="C123" s="1"/>
      <c r="D123" s="1"/>
      <c r="E123" s="55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"/>
      <c r="X123" s="1"/>
      <c r="Y123" s="1"/>
      <c r="Z123" s="1"/>
    </row>
    <row r="124" spans="1:26" ht="11.25" customHeight="1" x14ac:dyDescent="0.3">
      <c r="A124" s="1"/>
      <c r="B124" s="1"/>
      <c r="C124" s="1"/>
      <c r="D124" s="1"/>
      <c r="E124" s="55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"/>
      <c r="X124" s="1"/>
      <c r="Y124" s="1"/>
      <c r="Z124" s="1"/>
    </row>
    <row r="125" spans="1:26" ht="11.25" customHeight="1" x14ac:dyDescent="0.3">
      <c r="A125" s="1"/>
      <c r="B125" s="1"/>
      <c r="C125" s="1"/>
      <c r="D125" s="1"/>
      <c r="E125" s="55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"/>
      <c r="X125" s="1"/>
      <c r="Y125" s="1"/>
      <c r="Z125" s="1"/>
    </row>
    <row r="126" spans="1:26" ht="11.25" customHeight="1" x14ac:dyDescent="0.3">
      <c r="A126" s="1"/>
      <c r="B126" s="1"/>
      <c r="C126" s="1"/>
      <c r="D126" s="1"/>
      <c r="E126" s="55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"/>
      <c r="X126" s="1"/>
      <c r="Y126" s="1"/>
      <c r="Z126" s="1"/>
    </row>
    <row r="127" spans="1:26" ht="11.25" customHeight="1" x14ac:dyDescent="0.3">
      <c r="A127" s="1"/>
      <c r="B127" s="1"/>
      <c r="C127" s="1"/>
      <c r="D127" s="1"/>
      <c r="E127" s="55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"/>
      <c r="X127" s="1"/>
      <c r="Y127" s="1"/>
      <c r="Z127" s="1"/>
    </row>
    <row r="128" spans="1:26" ht="11.25" customHeight="1" x14ac:dyDescent="0.3">
      <c r="A128" s="1"/>
      <c r="B128" s="1"/>
      <c r="C128" s="1"/>
      <c r="D128" s="1"/>
      <c r="E128" s="55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"/>
      <c r="X128" s="1"/>
      <c r="Y128" s="1"/>
      <c r="Z128" s="1"/>
    </row>
    <row r="129" spans="1:26" ht="11.25" customHeight="1" x14ac:dyDescent="0.3">
      <c r="A129" s="1"/>
      <c r="B129" s="1"/>
      <c r="C129" s="1"/>
      <c r="D129" s="1"/>
      <c r="E129" s="55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"/>
      <c r="X129" s="1"/>
      <c r="Y129" s="1"/>
      <c r="Z129" s="1"/>
    </row>
    <row r="130" spans="1:26" ht="11.25" customHeight="1" x14ac:dyDescent="0.3">
      <c r="A130" s="1"/>
      <c r="B130" s="1"/>
      <c r="C130" s="1"/>
      <c r="D130" s="1"/>
      <c r="E130" s="55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"/>
      <c r="X130" s="1"/>
      <c r="Y130" s="1"/>
      <c r="Z130" s="1"/>
    </row>
    <row r="131" spans="1:26" ht="11.25" customHeight="1" x14ac:dyDescent="0.3">
      <c r="A131" s="1"/>
      <c r="B131" s="1"/>
      <c r="C131" s="1"/>
      <c r="D131" s="1"/>
      <c r="E131" s="55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"/>
      <c r="X131" s="1"/>
      <c r="Y131" s="1"/>
      <c r="Z131" s="1"/>
    </row>
    <row r="132" spans="1:26" ht="11.25" customHeight="1" x14ac:dyDescent="0.3">
      <c r="A132" s="1"/>
      <c r="B132" s="1"/>
      <c r="C132" s="1"/>
      <c r="D132" s="1"/>
      <c r="E132" s="55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"/>
      <c r="X132" s="1"/>
      <c r="Y132" s="1"/>
      <c r="Z132" s="1"/>
    </row>
    <row r="133" spans="1:26" ht="11.25" customHeight="1" x14ac:dyDescent="0.3">
      <c r="A133" s="1"/>
      <c r="B133" s="1"/>
      <c r="C133" s="1"/>
      <c r="D133" s="1"/>
      <c r="E133" s="55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"/>
      <c r="X133" s="1"/>
      <c r="Y133" s="1"/>
      <c r="Z133" s="1"/>
    </row>
    <row r="134" spans="1:26" ht="11.25" customHeight="1" x14ac:dyDescent="0.3">
      <c r="A134" s="1"/>
      <c r="B134" s="1"/>
      <c r="C134" s="1"/>
      <c r="D134" s="1"/>
      <c r="E134" s="55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"/>
      <c r="X134" s="1"/>
      <c r="Y134" s="1"/>
      <c r="Z134" s="1"/>
    </row>
    <row r="135" spans="1:26" ht="11.25" customHeight="1" x14ac:dyDescent="0.3">
      <c r="A135" s="1"/>
      <c r="B135" s="1"/>
      <c r="C135" s="1"/>
      <c r="D135" s="1"/>
      <c r="E135" s="55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"/>
      <c r="X135" s="1"/>
      <c r="Y135" s="1"/>
      <c r="Z135" s="1"/>
    </row>
    <row r="136" spans="1:26" ht="11.25" customHeight="1" x14ac:dyDescent="0.3">
      <c r="A136" s="1"/>
      <c r="B136" s="1"/>
      <c r="C136" s="1"/>
      <c r="D136" s="1"/>
      <c r="E136" s="55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"/>
      <c r="X136" s="1"/>
      <c r="Y136" s="1"/>
      <c r="Z136" s="1"/>
    </row>
    <row r="137" spans="1:26" ht="11.25" customHeight="1" x14ac:dyDescent="0.3">
      <c r="A137" s="1"/>
      <c r="B137" s="1"/>
      <c r="C137" s="1"/>
      <c r="D137" s="1"/>
      <c r="E137" s="55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"/>
      <c r="X137" s="1"/>
      <c r="Y137" s="1"/>
      <c r="Z137" s="1"/>
    </row>
    <row r="138" spans="1:26" ht="11.25" customHeight="1" x14ac:dyDescent="0.3">
      <c r="A138" s="1"/>
      <c r="B138" s="1"/>
      <c r="C138" s="1"/>
      <c r="D138" s="1"/>
      <c r="E138" s="55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"/>
      <c r="X138" s="1"/>
      <c r="Y138" s="1"/>
      <c r="Z138" s="1"/>
    </row>
    <row r="139" spans="1:26" ht="11.25" customHeight="1" x14ac:dyDescent="0.3">
      <c r="A139" s="1"/>
      <c r="B139" s="1"/>
      <c r="C139" s="1"/>
      <c r="D139" s="1"/>
      <c r="E139" s="55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"/>
      <c r="X139" s="1"/>
      <c r="Y139" s="1"/>
      <c r="Z139" s="1"/>
    </row>
    <row r="140" spans="1:26" ht="11.25" customHeight="1" x14ac:dyDescent="0.3">
      <c r="A140" s="1"/>
      <c r="B140" s="1"/>
      <c r="C140" s="1"/>
      <c r="D140" s="1"/>
      <c r="E140" s="55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"/>
      <c r="X140" s="1"/>
      <c r="Y140" s="1"/>
      <c r="Z140" s="1"/>
    </row>
    <row r="141" spans="1:26" ht="11.25" customHeight="1" x14ac:dyDescent="0.3">
      <c r="A141" s="1"/>
      <c r="B141" s="1"/>
      <c r="C141" s="1"/>
      <c r="D141" s="1"/>
      <c r="E141" s="55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"/>
      <c r="X141" s="1"/>
      <c r="Y141" s="1"/>
      <c r="Z141" s="1"/>
    </row>
    <row r="142" spans="1:26" ht="11.25" customHeight="1" x14ac:dyDescent="0.3">
      <c r="A142" s="1"/>
      <c r="B142" s="1"/>
      <c r="C142" s="1"/>
      <c r="D142" s="1"/>
      <c r="E142" s="55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"/>
      <c r="X142" s="1"/>
      <c r="Y142" s="1"/>
      <c r="Z142" s="1"/>
    </row>
    <row r="143" spans="1:26" ht="11.25" customHeight="1" x14ac:dyDescent="0.3">
      <c r="A143" s="1"/>
      <c r="B143" s="1"/>
      <c r="C143" s="1"/>
      <c r="D143" s="1"/>
      <c r="E143" s="55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"/>
      <c r="X143" s="1"/>
      <c r="Y143" s="1"/>
      <c r="Z143" s="1"/>
    </row>
    <row r="144" spans="1:26" ht="11.25" customHeight="1" x14ac:dyDescent="0.3">
      <c r="A144" s="1"/>
      <c r="B144" s="1"/>
      <c r="C144" s="1"/>
      <c r="D144" s="1"/>
      <c r="E144" s="55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"/>
      <c r="X144" s="1"/>
      <c r="Y144" s="1"/>
      <c r="Z144" s="1"/>
    </row>
    <row r="145" spans="1:26" ht="11.25" customHeight="1" x14ac:dyDescent="0.3">
      <c r="A145" s="1"/>
      <c r="B145" s="1"/>
      <c r="C145" s="1"/>
      <c r="D145" s="1"/>
      <c r="E145" s="55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"/>
      <c r="X145" s="1"/>
      <c r="Y145" s="1"/>
      <c r="Z145" s="1"/>
    </row>
    <row r="146" spans="1:26" ht="11.25" customHeight="1" x14ac:dyDescent="0.3">
      <c r="A146" s="1"/>
      <c r="B146" s="1"/>
      <c r="C146" s="1"/>
      <c r="D146" s="1"/>
      <c r="E146" s="55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"/>
      <c r="X146" s="1"/>
      <c r="Y146" s="1"/>
      <c r="Z146" s="1"/>
    </row>
    <row r="147" spans="1:26" ht="11.25" customHeight="1" x14ac:dyDescent="0.3">
      <c r="A147" s="1"/>
      <c r="B147" s="1"/>
      <c r="C147" s="1"/>
      <c r="D147" s="1"/>
      <c r="E147" s="55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"/>
      <c r="X147" s="1"/>
      <c r="Y147" s="1"/>
      <c r="Z147" s="1"/>
    </row>
    <row r="148" spans="1:26" ht="11.25" customHeight="1" x14ac:dyDescent="0.3">
      <c r="A148" s="1"/>
      <c r="B148" s="1"/>
      <c r="C148" s="1"/>
      <c r="D148" s="1"/>
      <c r="E148" s="55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"/>
      <c r="X148" s="1"/>
      <c r="Y148" s="1"/>
      <c r="Z148" s="1"/>
    </row>
    <row r="149" spans="1:26" ht="11.25" customHeight="1" x14ac:dyDescent="0.3">
      <c r="A149" s="1"/>
      <c r="B149" s="1"/>
      <c r="C149" s="1"/>
      <c r="D149" s="1"/>
      <c r="E149" s="55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"/>
      <c r="X149" s="1"/>
      <c r="Y149" s="1"/>
      <c r="Z149" s="1"/>
    </row>
    <row r="150" spans="1:26" ht="11.25" customHeight="1" x14ac:dyDescent="0.3">
      <c r="A150" s="1"/>
      <c r="B150" s="1"/>
      <c r="C150" s="1"/>
      <c r="D150" s="1"/>
      <c r="E150" s="55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"/>
      <c r="X150" s="1"/>
      <c r="Y150" s="1"/>
      <c r="Z150" s="1"/>
    </row>
    <row r="151" spans="1:26" ht="11.25" customHeight="1" x14ac:dyDescent="0.3">
      <c r="A151" s="1"/>
      <c r="B151" s="1"/>
      <c r="C151" s="1"/>
      <c r="D151" s="1"/>
      <c r="E151" s="55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"/>
      <c r="X151" s="1"/>
      <c r="Y151" s="1"/>
      <c r="Z151" s="1"/>
    </row>
    <row r="152" spans="1:26" ht="11.25" customHeight="1" x14ac:dyDescent="0.3">
      <c r="A152" s="1"/>
      <c r="B152" s="1"/>
      <c r="C152" s="1"/>
      <c r="D152" s="1"/>
      <c r="E152" s="55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"/>
      <c r="X152" s="1"/>
      <c r="Y152" s="1"/>
      <c r="Z152" s="1"/>
    </row>
    <row r="153" spans="1:26" ht="11.25" customHeight="1" x14ac:dyDescent="0.3">
      <c r="A153" s="1"/>
      <c r="B153" s="1"/>
      <c r="C153" s="1"/>
      <c r="D153" s="1"/>
      <c r="E153" s="55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"/>
      <c r="X153" s="1"/>
      <c r="Y153" s="1"/>
      <c r="Z153" s="1"/>
    </row>
    <row r="154" spans="1:26" ht="11.25" customHeight="1" x14ac:dyDescent="0.3">
      <c r="A154" s="1"/>
      <c r="B154" s="1"/>
      <c r="C154" s="1"/>
      <c r="D154" s="1"/>
      <c r="E154" s="55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"/>
      <c r="X154" s="1"/>
      <c r="Y154" s="1"/>
      <c r="Z154" s="1"/>
    </row>
    <row r="155" spans="1:26" ht="11.25" customHeight="1" x14ac:dyDescent="0.3">
      <c r="A155" s="1"/>
      <c r="B155" s="1"/>
      <c r="C155" s="1"/>
      <c r="D155" s="1"/>
      <c r="E155" s="55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"/>
      <c r="X155" s="1"/>
      <c r="Y155" s="1"/>
      <c r="Z155" s="1"/>
    </row>
    <row r="156" spans="1:26" ht="11.25" customHeight="1" x14ac:dyDescent="0.3">
      <c r="A156" s="1"/>
      <c r="B156" s="1"/>
      <c r="C156" s="1"/>
      <c r="D156" s="1"/>
      <c r="E156" s="55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"/>
      <c r="X156" s="1"/>
      <c r="Y156" s="1"/>
      <c r="Z156" s="1"/>
    </row>
    <row r="157" spans="1:26" ht="11.25" customHeight="1" x14ac:dyDescent="0.3">
      <c r="A157" s="1"/>
      <c r="B157" s="1"/>
      <c r="C157" s="1"/>
      <c r="D157" s="1"/>
      <c r="E157" s="55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"/>
      <c r="X157" s="1"/>
      <c r="Y157" s="1"/>
      <c r="Z157" s="1"/>
    </row>
    <row r="158" spans="1:26" ht="11.25" customHeight="1" x14ac:dyDescent="0.3">
      <c r="A158" s="1"/>
      <c r="B158" s="1"/>
      <c r="C158" s="1"/>
      <c r="D158" s="1"/>
      <c r="E158" s="55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"/>
      <c r="X158" s="1"/>
      <c r="Y158" s="1"/>
      <c r="Z158" s="1"/>
    </row>
    <row r="159" spans="1:26" ht="11.25" customHeight="1" x14ac:dyDescent="0.3">
      <c r="A159" s="1"/>
      <c r="B159" s="1"/>
      <c r="C159" s="1"/>
      <c r="D159" s="1"/>
      <c r="E159" s="55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"/>
      <c r="X159" s="1"/>
      <c r="Y159" s="1"/>
      <c r="Z159" s="1"/>
    </row>
    <row r="160" spans="1:26" ht="11.25" customHeight="1" x14ac:dyDescent="0.3">
      <c r="A160" s="1"/>
      <c r="B160" s="1"/>
      <c r="C160" s="1"/>
      <c r="D160" s="1"/>
      <c r="E160" s="55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"/>
      <c r="X160" s="1"/>
      <c r="Y160" s="1"/>
      <c r="Z160" s="1"/>
    </row>
    <row r="161" spans="1:26" ht="11.25" customHeight="1" x14ac:dyDescent="0.3">
      <c r="A161" s="1"/>
      <c r="B161" s="1"/>
      <c r="C161" s="1"/>
      <c r="D161" s="1"/>
      <c r="E161" s="55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"/>
      <c r="X161" s="1"/>
      <c r="Y161" s="1"/>
      <c r="Z161" s="1"/>
    </row>
    <row r="162" spans="1:26" ht="11.25" customHeight="1" x14ac:dyDescent="0.3">
      <c r="A162" s="1"/>
      <c r="B162" s="1"/>
      <c r="C162" s="1"/>
      <c r="D162" s="1"/>
      <c r="E162" s="55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"/>
      <c r="X162" s="1"/>
      <c r="Y162" s="1"/>
      <c r="Z162" s="1"/>
    </row>
    <row r="163" spans="1:26" ht="11.25" customHeight="1" x14ac:dyDescent="0.3">
      <c r="A163" s="1"/>
      <c r="B163" s="1"/>
      <c r="C163" s="1"/>
      <c r="D163" s="1"/>
      <c r="E163" s="55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"/>
      <c r="X163" s="1"/>
      <c r="Y163" s="1"/>
      <c r="Z163" s="1"/>
    </row>
    <row r="164" spans="1:26" ht="11.25" customHeight="1" x14ac:dyDescent="0.3">
      <c r="A164" s="1"/>
      <c r="B164" s="1"/>
      <c r="C164" s="1"/>
      <c r="D164" s="1"/>
      <c r="E164" s="55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"/>
      <c r="X164" s="1"/>
      <c r="Y164" s="1"/>
      <c r="Z164" s="1"/>
    </row>
    <row r="165" spans="1:26" ht="11.25" customHeight="1" x14ac:dyDescent="0.3">
      <c r="A165" s="1"/>
      <c r="B165" s="1"/>
      <c r="C165" s="1"/>
      <c r="D165" s="1"/>
      <c r="E165" s="55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"/>
      <c r="X165" s="1"/>
      <c r="Y165" s="1"/>
      <c r="Z165" s="1"/>
    </row>
    <row r="166" spans="1:26" ht="11.25" customHeight="1" x14ac:dyDescent="0.3">
      <c r="A166" s="1"/>
      <c r="B166" s="1"/>
      <c r="C166" s="1"/>
      <c r="D166" s="1"/>
      <c r="E166" s="55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"/>
      <c r="X166" s="1"/>
      <c r="Y166" s="1"/>
      <c r="Z166" s="1"/>
    </row>
    <row r="167" spans="1:26" ht="11.25" customHeight="1" x14ac:dyDescent="0.3">
      <c r="A167" s="1"/>
      <c r="B167" s="1"/>
      <c r="C167" s="1"/>
      <c r="D167" s="1"/>
      <c r="E167" s="55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"/>
      <c r="X167" s="1"/>
      <c r="Y167" s="1"/>
      <c r="Z167" s="1"/>
    </row>
    <row r="168" spans="1:26" ht="11.25" customHeight="1" x14ac:dyDescent="0.3">
      <c r="A168" s="1"/>
      <c r="B168" s="1"/>
      <c r="C168" s="1"/>
      <c r="D168" s="1"/>
      <c r="E168" s="55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"/>
      <c r="X168" s="1"/>
      <c r="Y168" s="1"/>
      <c r="Z168" s="1"/>
    </row>
    <row r="169" spans="1:26" ht="11.25" customHeight="1" x14ac:dyDescent="0.3">
      <c r="A169" s="1"/>
      <c r="B169" s="1"/>
      <c r="C169" s="1"/>
      <c r="D169" s="1"/>
      <c r="E169" s="55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"/>
      <c r="X169" s="1"/>
      <c r="Y169" s="1"/>
      <c r="Z169" s="1"/>
    </row>
    <row r="170" spans="1:26" ht="11.25" customHeight="1" x14ac:dyDescent="0.3">
      <c r="A170" s="1"/>
      <c r="B170" s="1"/>
      <c r="C170" s="1"/>
      <c r="D170" s="1"/>
      <c r="E170" s="55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"/>
      <c r="X170" s="1"/>
      <c r="Y170" s="1"/>
      <c r="Z170" s="1"/>
    </row>
    <row r="171" spans="1:26" ht="11.25" customHeight="1" x14ac:dyDescent="0.3">
      <c r="A171" s="1"/>
      <c r="B171" s="1"/>
      <c r="C171" s="1"/>
      <c r="D171" s="1"/>
      <c r="E171" s="55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"/>
      <c r="X171" s="1"/>
      <c r="Y171" s="1"/>
      <c r="Z171" s="1"/>
    </row>
    <row r="172" spans="1:26" ht="11.25" customHeight="1" x14ac:dyDescent="0.3">
      <c r="A172" s="1"/>
      <c r="B172" s="1"/>
      <c r="C172" s="1"/>
      <c r="D172" s="1"/>
      <c r="E172" s="55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"/>
      <c r="X172" s="1"/>
      <c r="Y172" s="1"/>
      <c r="Z172" s="1"/>
    </row>
    <row r="173" spans="1:26" ht="11.25" customHeight="1" x14ac:dyDescent="0.3">
      <c r="A173" s="1"/>
      <c r="B173" s="1"/>
      <c r="C173" s="1"/>
      <c r="D173" s="1"/>
      <c r="E173" s="55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"/>
      <c r="X173" s="1"/>
      <c r="Y173" s="1"/>
      <c r="Z173" s="1"/>
    </row>
    <row r="174" spans="1:26" ht="11.25" customHeight="1" x14ac:dyDescent="0.3">
      <c r="A174" s="1"/>
      <c r="B174" s="1"/>
      <c r="C174" s="1"/>
      <c r="D174" s="1"/>
      <c r="E174" s="55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"/>
      <c r="X174" s="1"/>
      <c r="Y174" s="1"/>
      <c r="Z174" s="1"/>
    </row>
    <row r="175" spans="1:26" ht="11.25" customHeight="1" x14ac:dyDescent="0.3">
      <c r="A175" s="1"/>
      <c r="B175" s="1"/>
      <c r="C175" s="1"/>
      <c r="D175" s="1"/>
      <c r="E175" s="55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"/>
      <c r="X175" s="1"/>
      <c r="Y175" s="1"/>
      <c r="Z175" s="1"/>
    </row>
    <row r="176" spans="1:26" ht="11.25" customHeight="1" x14ac:dyDescent="0.3">
      <c r="A176" s="1"/>
      <c r="B176" s="1"/>
      <c r="C176" s="1"/>
      <c r="D176" s="1"/>
      <c r="E176" s="55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"/>
      <c r="X176" s="1"/>
      <c r="Y176" s="1"/>
      <c r="Z176" s="1"/>
    </row>
    <row r="177" spans="1:26" ht="11.25" customHeight="1" x14ac:dyDescent="0.3">
      <c r="A177" s="1"/>
      <c r="B177" s="1"/>
      <c r="C177" s="1"/>
      <c r="D177" s="1"/>
      <c r="E177" s="55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"/>
      <c r="X177" s="1"/>
      <c r="Y177" s="1"/>
      <c r="Z177" s="1"/>
    </row>
    <row r="178" spans="1:26" ht="11.25" customHeight="1" x14ac:dyDescent="0.3">
      <c r="A178" s="1"/>
      <c r="B178" s="1"/>
      <c r="C178" s="1"/>
      <c r="D178" s="1"/>
      <c r="E178" s="55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"/>
      <c r="X178" s="1"/>
      <c r="Y178" s="1"/>
      <c r="Z178" s="1"/>
    </row>
    <row r="179" spans="1:26" ht="11.25" customHeight="1" x14ac:dyDescent="0.3">
      <c r="A179" s="1"/>
      <c r="B179" s="1"/>
      <c r="C179" s="1"/>
      <c r="D179" s="1"/>
      <c r="E179" s="55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"/>
      <c r="X179" s="1"/>
      <c r="Y179" s="1"/>
      <c r="Z179" s="1"/>
    </row>
    <row r="180" spans="1:26" ht="11.25" customHeight="1" x14ac:dyDescent="0.3">
      <c r="A180" s="1"/>
      <c r="B180" s="1"/>
      <c r="C180" s="1"/>
      <c r="D180" s="1"/>
      <c r="E180" s="55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"/>
      <c r="X180" s="1"/>
      <c r="Y180" s="1"/>
      <c r="Z180" s="1"/>
    </row>
    <row r="181" spans="1:26" ht="11.25" customHeight="1" x14ac:dyDescent="0.3">
      <c r="A181" s="1"/>
      <c r="B181" s="1"/>
      <c r="C181" s="1"/>
      <c r="D181" s="1"/>
      <c r="E181" s="55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"/>
      <c r="X181" s="1"/>
      <c r="Y181" s="1"/>
      <c r="Z181" s="1"/>
    </row>
    <row r="182" spans="1:26" ht="11.25" customHeight="1" x14ac:dyDescent="0.3">
      <c r="A182" s="1"/>
      <c r="B182" s="1"/>
      <c r="C182" s="1"/>
      <c r="D182" s="1"/>
      <c r="E182" s="55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"/>
      <c r="X182" s="1"/>
      <c r="Y182" s="1"/>
      <c r="Z182" s="1"/>
    </row>
    <row r="183" spans="1:26" ht="11.25" customHeight="1" x14ac:dyDescent="0.3">
      <c r="A183" s="1"/>
      <c r="B183" s="1"/>
      <c r="C183" s="1"/>
      <c r="D183" s="1"/>
      <c r="E183" s="55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"/>
      <c r="X183" s="1"/>
      <c r="Y183" s="1"/>
      <c r="Z183" s="1"/>
    </row>
    <row r="184" spans="1:26" ht="11.25" customHeight="1" x14ac:dyDescent="0.3">
      <c r="A184" s="1"/>
      <c r="B184" s="1"/>
      <c r="C184" s="1"/>
      <c r="D184" s="1"/>
      <c r="E184" s="55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"/>
      <c r="X184" s="1"/>
      <c r="Y184" s="1"/>
      <c r="Z184" s="1"/>
    </row>
    <row r="185" spans="1:26" ht="11.25" customHeight="1" x14ac:dyDescent="0.3">
      <c r="A185" s="1"/>
      <c r="B185" s="1"/>
      <c r="C185" s="1"/>
      <c r="D185" s="1"/>
      <c r="E185" s="55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"/>
      <c r="X185" s="1"/>
      <c r="Y185" s="1"/>
      <c r="Z185" s="1"/>
    </row>
    <row r="186" spans="1:26" ht="11.25" customHeight="1" x14ac:dyDescent="0.3">
      <c r="A186" s="1"/>
      <c r="B186" s="1"/>
      <c r="C186" s="1"/>
      <c r="D186" s="1"/>
      <c r="E186" s="55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"/>
      <c r="X186" s="1"/>
      <c r="Y186" s="1"/>
      <c r="Z186" s="1"/>
    </row>
    <row r="187" spans="1:26" ht="11.25" customHeight="1" x14ac:dyDescent="0.3">
      <c r="A187" s="1"/>
      <c r="B187" s="1"/>
      <c r="C187" s="1"/>
      <c r="D187" s="1"/>
      <c r="E187" s="55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"/>
      <c r="X187" s="1"/>
      <c r="Y187" s="1"/>
      <c r="Z187" s="1"/>
    </row>
    <row r="188" spans="1:26" ht="11.25" customHeight="1" x14ac:dyDescent="0.3">
      <c r="A188" s="1"/>
      <c r="B188" s="1"/>
      <c r="C188" s="1"/>
      <c r="D188" s="1"/>
      <c r="E188" s="55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"/>
      <c r="X188" s="1"/>
      <c r="Y188" s="1"/>
      <c r="Z188" s="1"/>
    </row>
    <row r="189" spans="1:26" ht="11.25" customHeight="1" x14ac:dyDescent="0.3">
      <c r="A189" s="1"/>
      <c r="B189" s="1"/>
      <c r="C189" s="1"/>
      <c r="D189" s="1"/>
      <c r="E189" s="55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"/>
      <c r="X189" s="1"/>
      <c r="Y189" s="1"/>
      <c r="Z189" s="1"/>
    </row>
    <row r="190" spans="1:26" ht="11.25" customHeight="1" x14ac:dyDescent="0.3">
      <c r="A190" s="1"/>
      <c r="B190" s="1"/>
      <c r="C190" s="1"/>
      <c r="D190" s="1"/>
      <c r="E190" s="55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"/>
      <c r="X190" s="1"/>
      <c r="Y190" s="1"/>
      <c r="Z190" s="1"/>
    </row>
    <row r="191" spans="1:26" ht="11.25" customHeight="1" x14ac:dyDescent="0.3">
      <c r="A191" s="1"/>
      <c r="B191" s="1"/>
      <c r="C191" s="1"/>
      <c r="D191" s="1"/>
      <c r="E191" s="5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"/>
      <c r="X191" s="1"/>
      <c r="Y191" s="1"/>
      <c r="Z191" s="1"/>
    </row>
    <row r="192" spans="1:26" ht="11.25" customHeight="1" x14ac:dyDescent="0.3">
      <c r="A192" s="1"/>
      <c r="B192" s="1"/>
      <c r="C192" s="1"/>
      <c r="D192" s="1"/>
      <c r="E192" s="5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"/>
      <c r="X192" s="1"/>
      <c r="Y192" s="1"/>
      <c r="Z192" s="1"/>
    </row>
    <row r="193" spans="1:26" ht="11.25" customHeight="1" x14ac:dyDescent="0.3">
      <c r="A193" s="1"/>
      <c r="B193" s="1"/>
      <c r="C193" s="1"/>
      <c r="D193" s="1"/>
      <c r="E193" s="55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"/>
      <c r="X193" s="1"/>
      <c r="Y193" s="1"/>
      <c r="Z193" s="1"/>
    </row>
    <row r="194" spans="1:26" ht="11.25" customHeight="1" x14ac:dyDescent="0.3">
      <c r="A194" s="1"/>
      <c r="B194" s="1"/>
      <c r="C194" s="1"/>
      <c r="D194" s="1"/>
      <c r="E194" s="55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"/>
      <c r="X194" s="1"/>
      <c r="Y194" s="1"/>
      <c r="Z194" s="1"/>
    </row>
    <row r="195" spans="1:26" ht="11.25" customHeight="1" x14ac:dyDescent="0.3">
      <c r="A195" s="1"/>
      <c r="B195" s="1"/>
      <c r="C195" s="1"/>
      <c r="D195" s="1"/>
      <c r="E195" s="55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"/>
      <c r="X195" s="1"/>
      <c r="Y195" s="1"/>
      <c r="Z195" s="1"/>
    </row>
    <row r="196" spans="1:26" ht="11.25" customHeight="1" x14ac:dyDescent="0.3">
      <c r="A196" s="1"/>
      <c r="B196" s="1"/>
      <c r="C196" s="1"/>
      <c r="D196" s="1"/>
      <c r="E196" s="55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"/>
      <c r="X196" s="1"/>
      <c r="Y196" s="1"/>
      <c r="Z196" s="1"/>
    </row>
    <row r="197" spans="1:26" ht="11.25" customHeight="1" x14ac:dyDescent="0.3">
      <c r="A197" s="1"/>
      <c r="B197" s="1"/>
      <c r="C197" s="1"/>
      <c r="D197" s="1"/>
      <c r="E197" s="5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"/>
      <c r="X197" s="1"/>
      <c r="Y197" s="1"/>
      <c r="Z197" s="1"/>
    </row>
    <row r="198" spans="1:26" ht="11.25" customHeight="1" x14ac:dyDescent="0.3">
      <c r="A198" s="1"/>
      <c r="B198" s="1"/>
      <c r="C198" s="1"/>
      <c r="D198" s="1"/>
      <c r="E198" s="55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"/>
      <c r="X198" s="1"/>
      <c r="Y198" s="1"/>
      <c r="Z198" s="1"/>
    </row>
    <row r="199" spans="1:26" ht="11.25" customHeight="1" x14ac:dyDescent="0.3">
      <c r="A199" s="1"/>
      <c r="B199" s="1"/>
      <c r="C199" s="1"/>
      <c r="D199" s="1"/>
      <c r="E199" s="55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"/>
      <c r="X199" s="1"/>
      <c r="Y199" s="1"/>
      <c r="Z199" s="1"/>
    </row>
    <row r="200" spans="1:26" ht="11.25" customHeight="1" x14ac:dyDescent="0.3">
      <c r="A200" s="1"/>
      <c r="B200" s="1"/>
      <c r="C200" s="1"/>
      <c r="D200" s="1"/>
      <c r="E200" s="55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"/>
      <c r="X200" s="1"/>
      <c r="Y200" s="1"/>
      <c r="Z200" s="1"/>
    </row>
    <row r="201" spans="1:26" ht="11.25" customHeight="1" x14ac:dyDescent="0.3">
      <c r="A201" s="1"/>
      <c r="B201" s="1"/>
      <c r="C201" s="1"/>
      <c r="D201" s="1"/>
      <c r="E201" s="5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"/>
      <c r="X201" s="1"/>
      <c r="Y201" s="1"/>
      <c r="Z201" s="1"/>
    </row>
    <row r="202" spans="1:26" ht="11.25" customHeight="1" x14ac:dyDescent="0.3">
      <c r="A202" s="1"/>
      <c r="B202" s="1"/>
      <c r="C202" s="1"/>
      <c r="D202" s="1"/>
      <c r="E202" s="5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"/>
      <c r="X202" s="1"/>
      <c r="Y202" s="1"/>
      <c r="Z202" s="1"/>
    </row>
    <row r="203" spans="1:26" ht="11.25" customHeight="1" x14ac:dyDescent="0.3">
      <c r="A203" s="1"/>
      <c r="B203" s="1"/>
      <c r="C203" s="1"/>
      <c r="D203" s="1"/>
      <c r="E203" s="55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"/>
      <c r="X203" s="1"/>
      <c r="Y203" s="1"/>
      <c r="Z203" s="1"/>
    </row>
    <row r="204" spans="1:26" ht="11.25" customHeight="1" x14ac:dyDescent="0.3">
      <c r="A204" s="1"/>
      <c r="B204" s="1"/>
      <c r="C204" s="1"/>
      <c r="D204" s="1"/>
      <c r="E204" s="55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"/>
      <c r="X204" s="1"/>
      <c r="Y204" s="1"/>
      <c r="Z204" s="1"/>
    </row>
    <row r="205" spans="1:26" ht="11.25" customHeight="1" x14ac:dyDescent="0.3">
      <c r="A205" s="1"/>
      <c r="B205" s="1"/>
      <c r="C205" s="1"/>
      <c r="D205" s="1"/>
      <c r="E205" s="55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"/>
      <c r="X205" s="1"/>
      <c r="Y205" s="1"/>
      <c r="Z205" s="1"/>
    </row>
    <row r="206" spans="1:26" ht="11.25" customHeight="1" x14ac:dyDescent="0.3">
      <c r="A206" s="1"/>
      <c r="B206" s="1"/>
      <c r="C206" s="1"/>
      <c r="D206" s="1"/>
      <c r="E206" s="55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"/>
      <c r="X206" s="1"/>
      <c r="Y206" s="1"/>
      <c r="Z206" s="1"/>
    </row>
    <row r="207" spans="1:26" ht="11.25" customHeight="1" x14ac:dyDescent="0.3">
      <c r="A207" s="1"/>
      <c r="B207" s="1"/>
      <c r="C207" s="1"/>
      <c r="D207" s="1"/>
      <c r="E207" s="55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"/>
      <c r="X207" s="1"/>
      <c r="Y207" s="1"/>
      <c r="Z207" s="1"/>
    </row>
    <row r="208" spans="1:26" ht="11.25" customHeight="1" x14ac:dyDescent="0.3">
      <c r="A208" s="1"/>
      <c r="B208" s="1"/>
      <c r="C208" s="1"/>
      <c r="D208" s="1"/>
      <c r="E208" s="55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"/>
      <c r="X208" s="1"/>
      <c r="Y208" s="1"/>
      <c r="Z208" s="1"/>
    </row>
    <row r="209" spans="1:26" ht="11.25" customHeight="1" x14ac:dyDescent="0.3">
      <c r="A209" s="1"/>
      <c r="B209" s="1"/>
      <c r="C209" s="1"/>
      <c r="D209" s="1"/>
      <c r="E209" s="55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"/>
      <c r="X209" s="1"/>
      <c r="Y209" s="1"/>
      <c r="Z209" s="1"/>
    </row>
    <row r="210" spans="1:26" ht="11.25" customHeight="1" x14ac:dyDescent="0.3">
      <c r="A210" s="1"/>
      <c r="B210" s="1"/>
      <c r="C210" s="1"/>
      <c r="D210" s="1"/>
      <c r="E210" s="55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"/>
      <c r="X210" s="1"/>
      <c r="Y210" s="1"/>
      <c r="Z210" s="1"/>
    </row>
    <row r="211" spans="1:26" ht="11.25" customHeight="1" x14ac:dyDescent="0.3">
      <c r="A211" s="1"/>
      <c r="B211" s="1"/>
      <c r="C211" s="1"/>
      <c r="D211" s="1"/>
      <c r="E211" s="55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"/>
      <c r="X211" s="1"/>
      <c r="Y211" s="1"/>
      <c r="Z211" s="1"/>
    </row>
    <row r="212" spans="1:26" ht="11.25" customHeight="1" x14ac:dyDescent="0.3">
      <c r="A212" s="1"/>
      <c r="B212" s="1"/>
      <c r="C212" s="1"/>
      <c r="D212" s="1"/>
      <c r="E212" s="55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"/>
      <c r="X212" s="1"/>
      <c r="Y212" s="1"/>
      <c r="Z212" s="1"/>
    </row>
    <row r="213" spans="1:26" ht="11.25" customHeight="1" x14ac:dyDescent="0.3">
      <c r="A213" s="1"/>
      <c r="B213" s="1"/>
      <c r="C213" s="1"/>
      <c r="D213" s="1"/>
      <c r="E213" s="55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"/>
      <c r="X213" s="1"/>
      <c r="Y213" s="1"/>
      <c r="Z213" s="1"/>
    </row>
    <row r="214" spans="1:26" ht="11.25" customHeight="1" x14ac:dyDescent="0.3">
      <c r="A214" s="1"/>
      <c r="B214" s="1"/>
      <c r="C214" s="1"/>
      <c r="D214" s="1"/>
      <c r="E214" s="55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"/>
      <c r="X214" s="1"/>
      <c r="Y214" s="1"/>
      <c r="Z214" s="1"/>
    </row>
    <row r="215" spans="1:26" ht="11.25" customHeight="1" x14ac:dyDescent="0.3">
      <c r="A215" s="1"/>
      <c r="B215" s="1"/>
      <c r="C215" s="1"/>
      <c r="D215" s="1"/>
      <c r="E215" s="55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"/>
      <c r="X215" s="1"/>
      <c r="Y215" s="1"/>
      <c r="Z215" s="1"/>
    </row>
    <row r="216" spans="1:26" ht="11.25" customHeight="1" x14ac:dyDescent="0.3">
      <c r="A216" s="1"/>
      <c r="B216" s="1"/>
      <c r="C216" s="1"/>
      <c r="D216" s="1"/>
      <c r="E216" s="55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"/>
      <c r="X216" s="1"/>
      <c r="Y216" s="1"/>
      <c r="Z216" s="1"/>
    </row>
    <row r="217" spans="1:26" ht="11.25" customHeight="1" x14ac:dyDescent="0.3">
      <c r="A217" s="1"/>
      <c r="B217" s="1"/>
      <c r="C217" s="1"/>
      <c r="D217" s="1"/>
      <c r="E217" s="55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"/>
      <c r="X217" s="1"/>
      <c r="Y217" s="1"/>
      <c r="Z217" s="1"/>
    </row>
    <row r="218" spans="1:26" ht="11.25" customHeight="1" x14ac:dyDescent="0.3">
      <c r="A218" s="1"/>
      <c r="B218" s="1"/>
      <c r="C218" s="1"/>
      <c r="D218" s="1"/>
      <c r="E218" s="55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"/>
      <c r="X218" s="1"/>
      <c r="Y218" s="1"/>
      <c r="Z218" s="1"/>
    </row>
    <row r="219" spans="1:26" ht="11.25" customHeight="1" x14ac:dyDescent="0.3">
      <c r="A219" s="1"/>
      <c r="B219" s="1"/>
      <c r="C219" s="1"/>
      <c r="D219" s="1"/>
      <c r="E219" s="55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"/>
      <c r="X219" s="1"/>
      <c r="Y219" s="1"/>
      <c r="Z219" s="1"/>
    </row>
    <row r="220" spans="1:26" ht="11.25" customHeight="1" x14ac:dyDescent="0.3">
      <c r="A220" s="1"/>
      <c r="B220" s="1"/>
      <c r="C220" s="1"/>
      <c r="D220" s="1"/>
      <c r="E220" s="55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"/>
      <c r="X220" s="1"/>
      <c r="Y220" s="1"/>
      <c r="Z220" s="1"/>
    </row>
    <row r="221" spans="1:26" ht="11.25" customHeight="1" x14ac:dyDescent="0.3">
      <c r="A221" s="1"/>
      <c r="B221" s="1"/>
      <c r="C221" s="1"/>
      <c r="D221" s="1"/>
      <c r="E221" s="55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"/>
      <c r="X221" s="1"/>
      <c r="Y221" s="1"/>
      <c r="Z221" s="1"/>
    </row>
    <row r="222" spans="1:26" ht="11.25" customHeight="1" x14ac:dyDescent="0.3">
      <c r="A222" s="1"/>
      <c r="B222" s="1"/>
      <c r="C222" s="1"/>
      <c r="D222" s="1"/>
      <c r="E222" s="55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"/>
      <c r="X222" s="1"/>
      <c r="Y222" s="1"/>
      <c r="Z222" s="1"/>
    </row>
    <row r="223" spans="1:26" ht="11.25" customHeight="1" x14ac:dyDescent="0.3">
      <c r="A223" s="1"/>
      <c r="B223" s="1"/>
      <c r="C223" s="1"/>
      <c r="D223" s="1"/>
      <c r="E223" s="55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"/>
      <c r="X223" s="1"/>
      <c r="Y223" s="1"/>
      <c r="Z223" s="1"/>
    </row>
    <row r="224" spans="1:26" ht="11.25" customHeight="1" x14ac:dyDescent="0.3">
      <c r="A224" s="1"/>
      <c r="B224" s="1"/>
      <c r="C224" s="1"/>
      <c r="D224" s="1"/>
      <c r="E224" s="55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"/>
      <c r="X224" s="1"/>
      <c r="Y224" s="1"/>
      <c r="Z224" s="1"/>
    </row>
    <row r="225" spans="1:26" ht="11.25" customHeight="1" x14ac:dyDescent="0.3">
      <c r="A225" s="1"/>
      <c r="B225" s="1"/>
      <c r="C225" s="1"/>
      <c r="D225" s="1"/>
      <c r="E225" s="55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"/>
      <c r="X225" s="1"/>
      <c r="Y225" s="1"/>
      <c r="Z225" s="1"/>
    </row>
    <row r="226" spans="1:26" ht="11.25" customHeight="1" x14ac:dyDescent="0.3">
      <c r="A226" s="1"/>
      <c r="B226" s="1"/>
      <c r="C226" s="1"/>
      <c r="D226" s="1"/>
      <c r="E226" s="55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"/>
      <c r="X226" s="1"/>
      <c r="Y226" s="1"/>
      <c r="Z226" s="1"/>
    </row>
    <row r="227" spans="1:26" ht="11.25" customHeight="1" x14ac:dyDescent="0.3">
      <c r="A227" s="1"/>
      <c r="B227" s="1"/>
      <c r="C227" s="1"/>
      <c r="D227" s="1"/>
      <c r="E227" s="55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"/>
      <c r="X227" s="1"/>
      <c r="Y227" s="1"/>
      <c r="Z227" s="1"/>
    </row>
    <row r="228" spans="1:26" ht="11.25" customHeight="1" x14ac:dyDescent="0.3">
      <c r="A228" s="1"/>
      <c r="B228" s="1"/>
      <c r="C228" s="1"/>
      <c r="D228" s="1"/>
      <c r="E228" s="55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"/>
      <c r="X228" s="1"/>
      <c r="Y228" s="1"/>
      <c r="Z228" s="1"/>
    </row>
    <row r="229" spans="1:26" ht="11.25" customHeight="1" x14ac:dyDescent="0.3">
      <c r="A229" s="1"/>
      <c r="B229" s="1"/>
      <c r="C229" s="1"/>
      <c r="D229" s="1"/>
      <c r="E229" s="55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"/>
      <c r="X229" s="1"/>
      <c r="Y229" s="1"/>
      <c r="Z229" s="1"/>
    </row>
    <row r="230" spans="1:26" ht="11.25" customHeight="1" x14ac:dyDescent="0.3">
      <c r="A230" s="1"/>
      <c r="B230" s="1"/>
      <c r="C230" s="1"/>
      <c r="D230" s="1"/>
      <c r="E230" s="55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"/>
      <c r="X230" s="1"/>
      <c r="Y230" s="1"/>
      <c r="Z230" s="1"/>
    </row>
    <row r="231" spans="1:26" ht="11.25" customHeight="1" x14ac:dyDescent="0.3">
      <c r="A231" s="1"/>
      <c r="B231" s="1"/>
      <c r="C231" s="1"/>
      <c r="D231" s="1"/>
      <c r="E231" s="55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"/>
      <c r="X231" s="1"/>
      <c r="Y231" s="1"/>
      <c r="Z231" s="1"/>
    </row>
    <row r="232" spans="1:26" ht="11.25" customHeight="1" x14ac:dyDescent="0.3">
      <c r="A232" s="1"/>
      <c r="B232" s="1"/>
      <c r="C232" s="1"/>
      <c r="D232" s="1"/>
      <c r="E232" s="55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"/>
      <c r="X232" s="1"/>
      <c r="Y232" s="1"/>
      <c r="Z232" s="1"/>
    </row>
    <row r="233" spans="1:26" ht="11.25" customHeight="1" x14ac:dyDescent="0.3">
      <c r="A233" s="1"/>
      <c r="B233" s="1"/>
      <c r="C233" s="1"/>
      <c r="D233" s="1"/>
      <c r="E233" s="55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"/>
      <c r="X233" s="1"/>
      <c r="Y233" s="1"/>
      <c r="Z233" s="1"/>
    </row>
    <row r="234" spans="1:26" ht="11.25" customHeight="1" x14ac:dyDescent="0.3">
      <c r="A234" s="1"/>
      <c r="B234" s="1"/>
      <c r="C234" s="1"/>
      <c r="D234" s="1"/>
      <c r="E234" s="55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"/>
      <c r="X234" s="1"/>
      <c r="Y234" s="1"/>
      <c r="Z234" s="1"/>
    </row>
    <row r="235" spans="1:26" ht="11.25" customHeight="1" x14ac:dyDescent="0.3">
      <c r="A235" s="1"/>
      <c r="B235" s="1"/>
      <c r="C235" s="1"/>
      <c r="D235" s="1"/>
      <c r="E235" s="55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"/>
      <c r="X235" s="1"/>
      <c r="Y235" s="1"/>
      <c r="Z235" s="1"/>
    </row>
    <row r="236" spans="1:26" ht="11.25" customHeight="1" x14ac:dyDescent="0.3">
      <c r="A236" s="1"/>
      <c r="B236" s="1"/>
      <c r="C236" s="1"/>
      <c r="D236" s="1"/>
      <c r="E236" s="55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"/>
      <c r="X236" s="1"/>
      <c r="Y236" s="1"/>
      <c r="Z236" s="1"/>
    </row>
    <row r="237" spans="1:26" ht="11.25" customHeight="1" x14ac:dyDescent="0.3">
      <c r="A237" s="1"/>
      <c r="B237" s="1"/>
      <c r="C237" s="1"/>
      <c r="D237" s="1"/>
      <c r="E237" s="55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"/>
      <c r="X237" s="1"/>
      <c r="Y237" s="1"/>
      <c r="Z237" s="1"/>
    </row>
    <row r="238" spans="1:26" ht="11.25" customHeight="1" x14ac:dyDescent="0.3">
      <c r="A238" s="1"/>
      <c r="B238" s="1"/>
      <c r="C238" s="1"/>
      <c r="D238" s="1"/>
      <c r="E238" s="55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"/>
      <c r="X238" s="1"/>
      <c r="Y238" s="1"/>
      <c r="Z238" s="1"/>
    </row>
    <row r="239" spans="1:26" ht="11.25" customHeight="1" x14ac:dyDescent="0.3">
      <c r="A239" s="1"/>
      <c r="B239" s="1"/>
      <c r="C239" s="1"/>
      <c r="D239" s="1"/>
      <c r="E239" s="55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"/>
      <c r="X239" s="1"/>
      <c r="Y239" s="1"/>
      <c r="Z239" s="1"/>
    </row>
    <row r="240" spans="1:26" ht="11.25" customHeight="1" x14ac:dyDescent="0.3">
      <c r="A240" s="1"/>
      <c r="B240" s="1"/>
      <c r="C240" s="1"/>
      <c r="D240" s="1"/>
      <c r="E240" s="55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"/>
      <c r="X240" s="1"/>
      <c r="Y240" s="1"/>
      <c r="Z240" s="1"/>
    </row>
    <row r="241" spans="1:26" ht="11.25" customHeight="1" x14ac:dyDescent="0.3">
      <c r="A241" s="1"/>
      <c r="B241" s="1"/>
      <c r="C241" s="1"/>
      <c r="D241" s="1"/>
      <c r="E241" s="55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"/>
      <c r="X241" s="1"/>
      <c r="Y241" s="1"/>
      <c r="Z241" s="1"/>
    </row>
    <row r="242" spans="1:26" ht="11.25" customHeight="1" x14ac:dyDescent="0.3">
      <c r="A242" s="1"/>
      <c r="B242" s="1"/>
      <c r="C242" s="1"/>
      <c r="D242" s="1"/>
      <c r="E242" s="55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"/>
      <c r="X242" s="1"/>
      <c r="Y242" s="1"/>
      <c r="Z242" s="1"/>
    </row>
    <row r="243" spans="1:26" ht="11.25" customHeight="1" x14ac:dyDescent="0.3">
      <c r="A243" s="1"/>
      <c r="B243" s="1"/>
      <c r="C243" s="1"/>
      <c r="D243" s="1"/>
      <c r="E243" s="55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"/>
      <c r="X243" s="1"/>
      <c r="Y243" s="1"/>
      <c r="Z243" s="1"/>
    </row>
    <row r="244" spans="1:26" ht="11.25" customHeight="1" x14ac:dyDescent="0.3">
      <c r="A244" s="1"/>
      <c r="B244" s="1"/>
      <c r="C244" s="1"/>
      <c r="D244" s="1"/>
      <c r="E244" s="55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"/>
      <c r="X244" s="1"/>
      <c r="Y244" s="1"/>
      <c r="Z244" s="1"/>
    </row>
    <row r="245" spans="1:26" ht="11.25" customHeight="1" x14ac:dyDescent="0.3">
      <c r="A245" s="1"/>
      <c r="B245" s="1"/>
      <c r="C245" s="1"/>
      <c r="D245" s="1"/>
      <c r="E245" s="55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"/>
      <c r="X245" s="1"/>
      <c r="Y245" s="1"/>
      <c r="Z245" s="1"/>
    </row>
    <row r="246" spans="1:26" ht="11.25" customHeight="1" x14ac:dyDescent="0.3">
      <c r="A246" s="1"/>
      <c r="B246" s="1"/>
      <c r="C246" s="1"/>
      <c r="D246" s="1"/>
      <c r="E246" s="55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"/>
      <c r="X246" s="1"/>
      <c r="Y246" s="1"/>
      <c r="Z246" s="1"/>
    </row>
    <row r="247" spans="1:26" ht="11.25" customHeight="1" x14ac:dyDescent="0.3">
      <c r="A247" s="1"/>
      <c r="B247" s="1"/>
      <c r="C247" s="1"/>
      <c r="D247" s="1"/>
      <c r="E247" s="55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"/>
      <c r="X247" s="1"/>
      <c r="Y247" s="1"/>
      <c r="Z247" s="1"/>
    </row>
    <row r="248" spans="1:26" ht="11.25" customHeight="1" x14ac:dyDescent="0.3">
      <c r="A248" s="1"/>
      <c r="B248" s="1"/>
      <c r="C248" s="1"/>
      <c r="D248" s="1"/>
      <c r="E248" s="55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"/>
      <c r="X248" s="1"/>
      <c r="Y248" s="1"/>
      <c r="Z248" s="1"/>
    </row>
    <row r="249" spans="1:26" ht="11.25" customHeight="1" x14ac:dyDescent="0.3">
      <c r="A249" s="1"/>
      <c r="B249" s="1"/>
      <c r="C249" s="1"/>
      <c r="D249" s="1"/>
      <c r="E249" s="55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"/>
      <c r="X249" s="1"/>
      <c r="Y249" s="1"/>
      <c r="Z249" s="1"/>
    </row>
    <row r="250" spans="1:26" ht="11.25" customHeight="1" x14ac:dyDescent="0.3">
      <c r="A250" s="1"/>
      <c r="B250" s="1"/>
      <c r="C250" s="1"/>
      <c r="D250" s="1"/>
      <c r="E250" s="55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"/>
      <c r="X250" s="1"/>
      <c r="Y250" s="1"/>
      <c r="Z250" s="1"/>
    </row>
    <row r="251" spans="1:26" ht="11.25" customHeight="1" x14ac:dyDescent="0.3">
      <c r="A251" s="1"/>
      <c r="B251" s="1"/>
      <c r="C251" s="1"/>
      <c r="D251" s="1"/>
      <c r="E251" s="55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"/>
      <c r="X251" s="1"/>
      <c r="Y251" s="1"/>
      <c r="Z251" s="1"/>
    </row>
    <row r="252" spans="1:26" ht="11.25" customHeight="1" x14ac:dyDescent="0.3">
      <c r="A252" s="1"/>
      <c r="B252" s="1"/>
      <c r="C252" s="1"/>
      <c r="D252" s="1"/>
      <c r="E252" s="55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"/>
      <c r="X252" s="1"/>
      <c r="Y252" s="1"/>
      <c r="Z252" s="1"/>
    </row>
    <row r="253" spans="1:26" ht="11.25" customHeight="1" x14ac:dyDescent="0.3">
      <c r="A253" s="1"/>
      <c r="B253" s="1"/>
      <c r="C253" s="1"/>
      <c r="D253" s="1"/>
      <c r="E253" s="55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"/>
      <c r="X253" s="1"/>
      <c r="Y253" s="1"/>
      <c r="Z253" s="1"/>
    </row>
    <row r="254" spans="1:26" ht="11.25" customHeight="1" x14ac:dyDescent="0.3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3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3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3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3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3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3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3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3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3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3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3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3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3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3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3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3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3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3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3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3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3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3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3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3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3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3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3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3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3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3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3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3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3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3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3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3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3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3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3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3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3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3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3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3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3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3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3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3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3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3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3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3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3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3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3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3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3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3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3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3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3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3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3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3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3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3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3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3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3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3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3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3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3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3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3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3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3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3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3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3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3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3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3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3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3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3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3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3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3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3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3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3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3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3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3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3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3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3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3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3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3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3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3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3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3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3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3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3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3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3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3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3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3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3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3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3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3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3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3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3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3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3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3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3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3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3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3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3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3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3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3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3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3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3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3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3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3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3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3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3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3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3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3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3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3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3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3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3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3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3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3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3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3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3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3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3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3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3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3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3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3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3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3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3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3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3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3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3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3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3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3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3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3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3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3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3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3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3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3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3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3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3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3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3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3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3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3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3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3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3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3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3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3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3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3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3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3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3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3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3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3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3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3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3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3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3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3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3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3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3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3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3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3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3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3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3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3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3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3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3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3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3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3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3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3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3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3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3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3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3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3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3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3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3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3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3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3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3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3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3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3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3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3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3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3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3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3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3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3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3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3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3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3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3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3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3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3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3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3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3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3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3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3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3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3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3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3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3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3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3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3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3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3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3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3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3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3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3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3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3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3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3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3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3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3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3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3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3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3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3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3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3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3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3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3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3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3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3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3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3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3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3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3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3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3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3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3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3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3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3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3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3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3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3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3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3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3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3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3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3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3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3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3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3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3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3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3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3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3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3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3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3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3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3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3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3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3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3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3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3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3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3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3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3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3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3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3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3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3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3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3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3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3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3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3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3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3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3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3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3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3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3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3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3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3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3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3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3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3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3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3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3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3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3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3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3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3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3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3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3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3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3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3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3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3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3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3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3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3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3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3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3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3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3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3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3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3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3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3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3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3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3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3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3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3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3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3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3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3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3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3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3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3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3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3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3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3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3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3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3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3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3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3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3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3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3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3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3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3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3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3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3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3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3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3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3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3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3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3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3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3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3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3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3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3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3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3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3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3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3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3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3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3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3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3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3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3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3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3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3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3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3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3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3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3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3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3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3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3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3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3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3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3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3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3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3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3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3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3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3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3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3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3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3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3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3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3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3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3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3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3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3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3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3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3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3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3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3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3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3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3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3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3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3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3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3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3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3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3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3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3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3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3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3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3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3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3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3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3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3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3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3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3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3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3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3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3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3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3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3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3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3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3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3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3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3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3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3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3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3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3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3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3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3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3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3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3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3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3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3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3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3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3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3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3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3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3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3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3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3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3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3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3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3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3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3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3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3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3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3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3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3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3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3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3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3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3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3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3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3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3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3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3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3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3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3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3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3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3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3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3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3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3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3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3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3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3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3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3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3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3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3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3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3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3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3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3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3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3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3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3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3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3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3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3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3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3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3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3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3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3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3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3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3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3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3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3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3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3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3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3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3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3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3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3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3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3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3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3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3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3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3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3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3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3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3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3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3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3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3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3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3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3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3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3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3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3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3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3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3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3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3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3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3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3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3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3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3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3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3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3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3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3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3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3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3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3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3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3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3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3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3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3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3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3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3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3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3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3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3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3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3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3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3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3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3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3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3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3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3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3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3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3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3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3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3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3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3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3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3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3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3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3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3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3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3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3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3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3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3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3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3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3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3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3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3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3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3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3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3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3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3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3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3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3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3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3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3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3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3">
      <c r="A994" s="1"/>
      <c r="B994" s="1"/>
      <c r="C994" s="1"/>
      <c r="D994" s="1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3">
      <c r="A995" s="1"/>
      <c r="B995" s="1"/>
      <c r="C995" s="1"/>
      <c r="D995" s="1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3">
      <c r="A996" s="1"/>
      <c r="B996" s="1"/>
      <c r="C996" s="1"/>
      <c r="D996" s="1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3">
      <c r="A997" s="1"/>
      <c r="B997" s="1"/>
      <c r="C997" s="1"/>
      <c r="D997" s="1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3">
      <c r="A998" s="1"/>
      <c r="B998" s="1"/>
      <c r="C998" s="1"/>
      <c r="D998" s="1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3">
      <c r="A999" s="1"/>
      <c r="B999" s="1"/>
      <c r="C999" s="1"/>
      <c r="D999" s="1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3">
      <c r="A1000" s="1"/>
      <c r="B1000" s="1"/>
      <c r="C1000" s="1"/>
      <c r="D1000" s="1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1.25" customHeight="1" x14ac:dyDescent="0.3">
      <c r="A1001" s="1"/>
      <c r="B1001" s="1"/>
      <c r="C1001" s="1"/>
      <c r="D1001" s="1"/>
      <c r="E1001" s="2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1.25" customHeight="1" x14ac:dyDescent="0.3">
      <c r="A1002" s="1"/>
      <c r="B1002" s="1"/>
      <c r="C1002" s="1"/>
      <c r="D1002" s="1"/>
      <c r="E1002" s="2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 customHeight="1" x14ac:dyDescent="0.3"/>
    <row r="1004" spans="1:26" ht="15" customHeight="1" x14ac:dyDescent="0.3"/>
    <row r="1005" spans="1:26" ht="15" customHeight="1" x14ac:dyDescent="0.3"/>
    <row r="1006" spans="1:26" ht="15" customHeight="1" x14ac:dyDescent="0.3"/>
    <row r="1007" spans="1:26" ht="15" customHeight="1" x14ac:dyDescent="0.3"/>
    <row r="1008" spans="1:26" ht="15" customHeight="1" x14ac:dyDescent="0.3"/>
  </sheetData>
  <mergeCells count="11">
    <mergeCell ref="E8:T10"/>
    <mergeCell ref="D14:D15"/>
    <mergeCell ref="E14:E15"/>
    <mergeCell ref="F14:J14"/>
    <mergeCell ref="K14:O14"/>
    <mergeCell ref="P14:T14"/>
    <mergeCell ref="D46:D47"/>
    <mergeCell ref="E46:E47"/>
    <mergeCell ref="F46:J46"/>
    <mergeCell ref="K46:O46"/>
    <mergeCell ref="P46:T46"/>
  </mergeCells>
  <dataValidations count="1">
    <dataValidation type="decimal" allowBlank="1" showInputMessage="1" showErrorMessage="1" prompt=" - " sqref="G33:J37 L33:O37 Q33:T38 G65:J69 L65:O69 Q65:T70" xr:uid="{00000000-0002-0000-0000-000000000000}">
      <formula1>-9.99999999999999E+23</formula1>
      <formula2>9.99999999999999E+23</formula2>
    </dataValidation>
  </dataValidations>
  <pageMargins left="0.7" right="0.7" top="0.75" bottom="0.75" header="0.3" footer="0.3"/>
  <pageSetup paperSize="9" scale="65" orientation="landscape" verticalDpi="0" r:id="rId1"/>
  <rowBreaks count="1" manualBreakCount="1">
    <brk id="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malutina</dc:creator>
  <cp:lastModifiedBy>Ivan Sergeev</cp:lastModifiedBy>
  <dcterms:created xsi:type="dcterms:W3CDTF">2023-10-20T09:51:42Z</dcterms:created>
  <dcterms:modified xsi:type="dcterms:W3CDTF">2023-10-23T03:00:47Z</dcterms:modified>
</cp:coreProperties>
</file>